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356.jpeg" ContentType="image/jpeg"/>
  <Override PartName="/xl/media/image357.png" ContentType="image/png"/>
  <Override PartName="/xl/media/image358.png" ContentType="image/png"/>
  <Override PartName="/xl/media/image359.png" ContentType="image/png"/>
  <Override PartName="/xl/media/image360.png" ContentType="image/png"/>
  <Override PartName="/xl/sharedStrings.xml" ContentType="application/vnd.openxmlformats-officedocument.spreadsheetml.sharedStrings+xml"/>
  <Override PartName="/xl/drawings/vmlDrawing1.vml" ContentType="application/vnd.openxmlformats-officedocument.vmlDrawing"/>
  <Override PartName="/xl/drawings/drawing1.xml" ContentType="application/vnd.openxmlformats-officedocument.drawing+xml"/>
  <Override PartName="/xl/drawings/drawing2.xml" ContentType="application/vnd.openxmlformats-officedocument.drawing+xml"/>
  <Override PartName="/xl/drawings/_rels/drawing1.xml.rels" ContentType="application/vnd.openxmlformats-package.relationships+xml"/>
  <Override PartName="/xl/comments2.xml" ContentType="application/vnd.openxmlformats-officedocument.spreadsheetml.comment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Order summary" sheetId="1" state="visible" r:id="rId2"/>
    <sheet name="Holds PU" sheetId="2" state="visible" r:id="rId3"/>
    <sheet name="Macros Fiberglass" sheetId="3" state="visible" r:id="rId4"/>
  </sheets>
  <definedNames>
    <definedName function="false" hidden="true" localSheetId="1" name="_xlnm._FilterDatabase" vbProcedure="false">'Holds PU'!$A$1:$D$1</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T1" authorId="0">
      <text>
        <r>
          <rPr>
            <sz val="11"/>
            <color rgb="FF000000"/>
            <rFont val="Calibri"/>
            <family val="2"/>
            <charset val="204"/>
          </rPr>
          <t xml:space="preserve">White is a difficult colour to produce for Dannomond as Dannomond has a background colour that is slightly yellow. White may differ slightly from time to time in colour and whilst the formula has UV stabilising agents, it will change in direct sunlight to a more yellow colour. This change would be noticable within a month. In an indoor wall with no direct sunlight on the product the colour will see much slower change. As the white is not a bright white we have assigned the closest RAL number - which is 9010 </t>
        </r>
      </text>
    </comment>
  </commentList>
</comments>
</file>

<file path=xl/sharedStrings.xml><?xml version="1.0" encoding="utf-8"?>
<sst xmlns="http://schemas.openxmlformats.org/spreadsheetml/2006/main" count="436" uniqueCount="171">
  <si>
    <t xml:space="preserve">Customer information</t>
  </si>
  <si>
    <t xml:space="preserve">Company Name:</t>
  </si>
  <si>
    <t xml:space="preserve">Billing Address:</t>
  </si>
  <si>
    <t xml:space="preserve">Delivery address:</t>
  </si>
  <si>
    <t xml:space="preserve">VAT number (if available):</t>
  </si>
  <si>
    <t xml:space="preserve">Contact person:</t>
  </si>
  <si>
    <t xml:space="preserve">Phone number:</t>
  </si>
  <si>
    <t xml:space="preserve">www.thrillseekerholds.com</t>
  </si>
  <si>
    <t xml:space="preserve">Total Price*</t>
  </si>
  <si>
    <t xml:space="preserve">Total fiberglass macros</t>
  </si>
  <si>
    <t xml:space="preserve">Total PU holds</t>
  </si>
  <si>
    <t xml:space="preserve">Total weight</t>
  </si>
  <si>
    <t xml:space="preserve">Hold by size</t>
  </si>
  <si>
    <t xml:space="preserve">XS</t>
  </si>
  <si>
    <t xml:space="preserve">S</t>
  </si>
  <si>
    <t xml:space="preserve">M</t>
  </si>
  <si>
    <t xml:space="preserve">L</t>
  </si>
  <si>
    <t xml:space="preserve">XL</t>
  </si>
  <si>
    <t xml:space="preserve">MEGA</t>
  </si>
  <si>
    <t xml:space="preserve">GIGA</t>
  </si>
  <si>
    <t xml:space="preserve">pcs</t>
  </si>
  <si>
    <t xml:space="preserve">%</t>
  </si>
  <si>
    <t xml:space="preserve">Holds by grip</t>
  </si>
  <si>
    <t xml:space="preserve">Footholds</t>
  </si>
  <si>
    <t xml:space="preserve">Jugs</t>
  </si>
  <si>
    <t xml:space="preserve">Edges</t>
  </si>
  <si>
    <t xml:space="preserve">Slopers</t>
  </si>
  <si>
    <t xml:space="preserve">Pinches</t>
  </si>
  <si>
    <t xml:space="preserve">Pockets</t>
  </si>
  <si>
    <t xml:space="preserve">Holds by color</t>
  </si>
  <si>
    <t xml:space="preserve">Need bolts?</t>
  </si>
  <si>
    <t xml:space="preserve">Required bolts                    (M10 Cap head bolt)</t>
  </si>
  <si>
    <t xml:space="preserve">Total</t>
  </si>
  <si>
    <t xml:space="preserve">price (EUR)</t>
  </si>
  <si>
    <r>
      <rPr>
        <sz val="10"/>
        <color rgb="FF000000"/>
        <rFont val="Arial"/>
        <family val="2"/>
        <charset val="1"/>
      </rPr>
      <t xml:space="preserve">*All listed prices are in EURO, without VAT and shipping fees. The current VAT rate is 20 %. We accept payments via bank transfers, PayPal or credit/debit card. Please use the Holds tab at the bottom of the spreadsheet to select your climbing holds and or fiberglass macros. The bolts cost will be automatically added to the Total Price, if the "add bolts" checkbox is checked. Email your complete order to </t>
    </r>
    <r>
      <rPr>
        <b val="true"/>
        <sz val="10"/>
        <color rgb="FF000000"/>
        <rFont val="Arial"/>
        <family val="2"/>
        <charset val="1"/>
      </rPr>
      <t xml:space="preserve">sales@thrillseekerholds.com</t>
    </r>
  </si>
  <si>
    <t xml:space="preserve">Ref. No.</t>
  </si>
  <si>
    <t xml:space="preserve">Set name</t>
  </si>
  <si>
    <t xml:space="preserve">Grip type</t>
  </si>
  <si>
    <t xml:space="preserve">Size</t>
  </si>
  <si>
    <t xml:space="preserve">View picture</t>
  </si>
  <si>
    <t xml:space="preserve">Total holds/set</t>
  </si>
  <si>
    <t xml:space="preserve">Price (EUR)</t>
  </si>
  <si>
    <t xml:space="preserve">Set</t>
  </si>
  <si>
    <t xml:space="preserve">Yellow</t>
  </si>
  <si>
    <t xml:space="preserve">Red</t>
  </si>
  <si>
    <t xml:space="preserve">Blue</t>
  </si>
  <si>
    <t xml:space="preserve">Black</t>
  </si>
  <si>
    <t xml:space="preserve">Fluoro Orange</t>
  </si>
  <si>
    <t xml:space="preserve">Fluoro Green</t>
  </si>
  <si>
    <t xml:space="preserve">Fluoro Pink</t>
  </si>
  <si>
    <t xml:space="preserve">Signal violet</t>
  </si>
  <si>
    <t xml:space="preserve">Mint 6027</t>
  </si>
  <si>
    <t xml:space="preserve">Green dark (US)</t>
  </si>
  <si>
    <t xml:space="preserve">Green light (US)</t>
  </si>
  <si>
    <t xml:space="preserve">White*</t>
  </si>
  <si>
    <t xml:space="preserve">Weight (kg.)</t>
  </si>
  <si>
    <t xml:space="preserve">Total weight (kg.)</t>
  </si>
  <si>
    <t xml:space="preserve">Total 
Amount</t>
  </si>
  <si>
    <t xml:space="preserve">colors</t>
  </si>
  <si>
    <t xml:space="preserve">Obsidian - Mega Sloper 1</t>
  </si>
  <si>
    <t xml:space="preserve">Mega</t>
  </si>
  <si>
    <t xml:space="preserve">view</t>
  </si>
  <si>
    <t xml:space="preserve">Obsidian - Mega Sloper 2</t>
  </si>
  <si>
    <t xml:space="preserve">Obsidian - XL Slopers 1</t>
  </si>
  <si>
    <t xml:space="preserve">Obsidian - XL Slopers 2</t>
  </si>
  <si>
    <t xml:space="preserve">Obsidian - L Pinches Positive</t>
  </si>
  <si>
    <t xml:space="preserve">Obsidian - L Pinches Hard</t>
  </si>
  <si>
    <r>
      <rPr>
        <sz val="10"/>
        <color rgb="FF000000"/>
        <rFont val="Arial"/>
        <family val="2"/>
        <charset val="1"/>
      </rPr>
      <t xml:space="preserve">Obsidian - XS Footholds </t>
    </r>
    <r>
      <rPr>
        <b val="true"/>
        <i val="true"/>
        <sz val="10"/>
        <color rgb="FFB2B2B2"/>
        <rFont val="Arial"/>
        <family val="2"/>
        <charset val="1"/>
      </rPr>
      <t xml:space="preserve">screw on</t>
    </r>
  </si>
  <si>
    <r>
      <rPr>
        <sz val="10"/>
        <color rgb="FF000000"/>
        <rFont val="Arial"/>
        <family val="2"/>
        <charset val="1"/>
      </rPr>
      <t xml:space="preserve">Obsidian - S Edges </t>
    </r>
    <r>
      <rPr>
        <b val="true"/>
        <i val="true"/>
        <sz val="10"/>
        <color rgb="FFB2B2B2"/>
        <rFont val="Arial"/>
        <family val="2"/>
        <charset val="1"/>
      </rPr>
      <t xml:space="preserve">screw on</t>
    </r>
  </si>
  <si>
    <t xml:space="preserve">Obsidian - M Edges Positive</t>
  </si>
  <si>
    <t xml:space="preserve">Obsidian - M Edges Hard</t>
  </si>
  <si>
    <t xml:space="preserve">Obsidian - Full Line</t>
  </si>
  <si>
    <t xml:space="preserve">-</t>
  </si>
  <si>
    <t xml:space="preserve">Take it easy - S Jugs</t>
  </si>
  <si>
    <t xml:space="preserve">Take it easy - M Jugs</t>
  </si>
  <si>
    <t xml:space="preserve">Take it easy - L Jugs</t>
  </si>
  <si>
    <t xml:space="preserve">Take it easy - XL Jugs</t>
  </si>
  <si>
    <t xml:space="preserve">Take it easy - Full Line</t>
  </si>
  <si>
    <t xml:space="preserve">Petra - Mega Pinch 1</t>
  </si>
  <si>
    <t xml:space="preserve">Petra - Mega Pinch 2</t>
  </si>
  <si>
    <t xml:space="preserve">Petra - XL Slopers</t>
  </si>
  <si>
    <t xml:space="preserve">Petra - M Pockets</t>
  </si>
  <si>
    <t xml:space="preserve">Petra - XL Jugs</t>
  </si>
  <si>
    <t xml:space="preserve">Petra - L Jugs</t>
  </si>
  <si>
    <t xml:space="preserve">Petra - M Edges</t>
  </si>
  <si>
    <t xml:space="preserve">Petra - Full Line</t>
  </si>
  <si>
    <r>
      <rPr>
        <sz val="10"/>
        <color rgb="FF000000"/>
        <rFont val="Arial"/>
        <family val="2"/>
        <charset val="1"/>
      </rPr>
      <t xml:space="preserve">Rubble - Crimps S-M screw-on </t>
    </r>
    <r>
      <rPr>
        <b val="true"/>
        <sz val="10"/>
        <color rgb="FFFF0000"/>
        <rFont val="Arial"/>
        <family val="2"/>
        <charset val="1"/>
      </rPr>
      <t xml:space="preserve">NEW</t>
    </r>
  </si>
  <si>
    <r>
      <rPr>
        <sz val="10"/>
        <color rgb="FF000000"/>
        <rFont val="Arial"/>
        <family val="2"/>
        <charset val="1"/>
      </rPr>
      <t xml:space="preserve">Rubble – Jibs screw-on </t>
    </r>
    <r>
      <rPr>
        <b val="true"/>
        <sz val="10"/>
        <color rgb="FFFF0000"/>
        <rFont val="Arial"/>
        <family val="2"/>
        <charset val="1"/>
      </rPr>
      <t xml:space="preserve">NEW</t>
    </r>
  </si>
  <si>
    <r>
      <rPr>
        <sz val="10"/>
        <color rgb="FF000000"/>
        <rFont val="Arial"/>
        <family val="2"/>
        <charset val="1"/>
      </rPr>
      <t xml:space="preserve">Rubble – Slopers XL </t>
    </r>
    <r>
      <rPr>
        <b val="true"/>
        <sz val="10"/>
        <color rgb="FFFF0000"/>
        <rFont val="Arial"/>
        <family val="2"/>
        <charset val="1"/>
      </rPr>
      <t xml:space="preserve">NEW</t>
    </r>
  </si>
  <si>
    <r>
      <rPr>
        <sz val="10"/>
        <color rgb="FF000000"/>
        <rFont val="Arial"/>
        <family val="2"/>
        <charset val="1"/>
      </rPr>
      <t xml:space="preserve">Rubble – Slopers XL 2 </t>
    </r>
    <r>
      <rPr>
        <b val="true"/>
        <sz val="10"/>
        <color rgb="FFFF0000"/>
        <rFont val="Arial"/>
        <family val="2"/>
        <charset val="1"/>
      </rPr>
      <t xml:space="preserve">NEW</t>
    </r>
  </si>
  <si>
    <t xml:space="preserve">Coming soon</t>
  </si>
  <si>
    <t xml:space="preserve">Rubble - Edges/Pinches M/L </t>
  </si>
  <si>
    <t xml:space="preserve">X</t>
  </si>
  <si>
    <t xml:space="preserve">Rubble - Jugs M screw-on</t>
  </si>
  <si>
    <t xml:space="preserve">Rubble - Jugs L-XL </t>
  </si>
  <si>
    <t xml:space="preserve">Rubble - Slopers XL-Mega </t>
  </si>
  <si>
    <t xml:space="preserve">Rubble - Full Line</t>
  </si>
  <si>
    <t xml:space="preserve">Titans - M Edges</t>
  </si>
  <si>
    <t xml:space="preserve">Titans - Mega Pinches</t>
  </si>
  <si>
    <t xml:space="preserve">Titans - L Pinches</t>
  </si>
  <si>
    <r>
      <rPr>
        <sz val="10"/>
        <color rgb="FF000000"/>
        <rFont val="Arial"/>
        <family val="2"/>
        <charset val="1"/>
      </rPr>
      <t xml:space="preserve">Titans - XS-S Footholds </t>
    </r>
    <r>
      <rPr>
        <b val="true"/>
        <i val="true"/>
        <sz val="10"/>
        <color rgb="FFB2B2B2"/>
        <rFont val="Arial"/>
        <family val="2"/>
        <charset val="1"/>
      </rPr>
      <t xml:space="preserve">screw on</t>
    </r>
  </si>
  <si>
    <t xml:space="preserve">Titans – XL/Mega Edges/Slopers</t>
  </si>
  <si>
    <t xml:space="preserve">Titans - Mega Slopers</t>
  </si>
  <si>
    <t xml:space="preserve">Titans – Giga 4</t>
  </si>
  <si>
    <t xml:space="preserve">Giga</t>
  </si>
  <si>
    <t xml:space="preserve">Titans – Giga 3</t>
  </si>
  <si>
    <t xml:space="preserve">Titans – Giga 1</t>
  </si>
  <si>
    <t xml:space="preserve">Titans – Giga 2</t>
  </si>
  <si>
    <t xml:space="preserve">Titans - Full Line</t>
  </si>
  <si>
    <t xml:space="preserve">Titans II - Mega 1</t>
  </si>
  <si>
    <t xml:space="preserve">Titans II Mega 2</t>
  </si>
  <si>
    <t xml:space="preserve">Titans II – L positive</t>
  </si>
  <si>
    <t xml:space="preserve">Titans II – M 2</t>
  </si>
  <si>
    <t xml:space="preserve">Titans II–L slopers 1</t>
  </si>
  <si>
    <t xml:space="preserve">Titans II–L slopers 2</t>
  </si>
  <si>
    <t xml:space="preserve">Titans II–L slopers 3</t>
  </si>
  <si>
    <t xml:space="preserve">Titans II–S hard crimps</t>
  </si>
  <si>
    <t xml:space="preserve">Titans II-XS Footholds Screw On </t>
  </si>
  <si>
    <t xml:space="preserve">Titans II – Giga 1</t>
  </si>
  <si>
    <t xml:space="preserve">Titans II – Giga 2</t>
  </si>
  <si>
    <t xml:space="preserve">Titans II – Giga 3</t>
  </si>
  <si>
    <t xml:space="preserve">Titans II – L pockets</t>
  </si>
  <si>
    <t xml:space="preserve">Titans II – XL 1</t>
  </si>
  <si>
    <t xml:space="preserve">Titans II – XL 2</t>
  </si>
  <si>
    <t xml:space="preserve">Titans II – XL 3</t>
  </si>
  <si>
    <t xml:space="preserve">Titans II – M 1</t>
  </si>
  <si>
    <t xml:space="preserve">Titans II - Full Line</t>
  </si>
  <si>
    <t xml:space="preserve">DoughJo Blockers L-Mega 2</t>
  </si>
  <si>
    <t xml:space="preserve">L-Mega</t>
  </si>
  <si>
    <t xml:space="preserve">DoughJo Blockers L-XL 1</t>
  </si>
  <si>
    <t xml:space="preserve">L-XL</t>
  </si>
  <si>
    <t xml:space="preserve">DoughJo Blockers L-XL 2</t>
  </si>
  <si>
    <t xml:space="preserve">DoughJo Blockers L-XL 3</t>
  </si>
  <si>
    <t xml:space="preserve">DoughJo Blockers L-XL 4</t>
  </si>
  <si>
    <t xml:space="preserve">DoughJo Blockers L-XL 5</t>
  </si>
  <si>
    <t xml:space="preserve">DoughJo Blockers L–Mega</t>
  </si>
  <si>
    <t xml:space="preserve">DoughJo Blockers Giga</t>
  </si>
  <si>
    <t xml:space="preserve">DoughJo Blockers XL–Mega 1</t>
  </si>
  <si>
    <t xml:space="preserve">XL-Mega</t>
  </si>
  <si>
    <t xml:space="preserve">DoughJo Blockers XL–Mega 2</t>
  </si>
  <si>
    <t xml:space="preserve">DoughJo Blockers XL–Mega 3</t>
  </si>
  <si>
    <t xml:space="preserve">DoughJo Blockers - Full Line</t>
  </si>
  <si>
    <t xml:space="preserve">Fiberglass macros</t>
  </si>
  <si>
    <t xml:space="preserve">View</t>
  </si>
  <si>
    <t xml:space="preserve">Sulfur Yellow 1023</t>
  </si>
  <si>
    <t xml:space="preserve">Traffic Red 3020</t>
  </si>
  <si>
    <t xml:space="preserve">Sky Blue 5015</t>
  </si>
  <si>
    <t xml:space="preserve">Jet Black 9005</t>
  </si>
  <si>
    <t xml:space="preserve">Signal Violet 4008</t>
  </si>
  <si>
    <t xml:space="preserve">Yellow Green 6018</t>
  </si>
  <si>
    <t xml:space="preserve">Off-white RAL 9016</t>
  </si>
  <si>
    <t xml:space="preserve">Obsidian Macro 1</t>
  </si>
  <si>
    <t xml:space="preserve">Obsidian Macro 2</t>
  </si>
  <si>
    <t xml:space="preserve">Obsidian Macro 3</t>
  </si>
  <si>
    <t xml:space="preserve">Obsidian Macro 4</t>
  </si>
  <si>
    <t xml:space="preserve">Obsidian Macro 5</t>
  </si>
  <si>
    <t xml:space="preserve">Obsidian Macro 6</t>
  </si>
  <si>
    <t xml:space="preserve">Obsidian Macro 7</t>
  </si>
  <si>
    <t xml:space="preserve">Obsidian Macro 8</t>
  </si>
  <si>
    <t xml:space="preserve">Obsidian Macro 9-10 (Blockers)</t>
  </si>
  <si>
    <t xml:space="preserve">Rubble Macro 1</t>
  </si>
  <si>
    <t xml:space="preserve">Rubble Macro 2</t>
  </si>
  <si>
    <t xml:space="preserve">Rubble Macro 3</t>
  </si>
  <si>
    <t xml:space="preserve">Rubble Macro 4</t>
  </si>
  <si>
    <t xml:space="preserve">Rubble Macro 5</t>
  </si>
  <si>
    <t xml:space="preserve">Rubble Macro 6</t>
  </si>
  <si>
    <t xml:space="preserve">Rubble Macro 7</t>
  </si>
  <si>
    <t xml:space="preserve">Rubble Macro 8</t>
  </si>
  <si>
    <t xml:space="preserve">Rubble Macro 9</t>
  </si>
  <si>
    <t xml:space="preserve">Rubble Macro 10</t>
  </si>
  <si>
    <r>
      <rPr>
        <b val="true"/>
        <sz val="10"/>
        <color rgb="FF000000"/>
        <rFont val="Arial"/>
        <family val="2"/>
        <charset val="1"/>
      </rPr>
      <t xml:space="preserve">Rubble DUAL - Full Line </t>
    </r>
    <r>
      <rPr>
        <b val="true"/>
        <sz val="10"/>
        <color rgb="FFFF0000"/>
        <rFont val="Arial"/>
        <family val="2"/>
        <charset val="1"/>
      </rPr>
      <t xml:space="preserve">NEW</t>
    </r>
  </si>
</sst>
</file>

<file path=xl/styles.xml><?xml version="1.0" encoding="utf-8"?>
<styleSheet xmlns="http://schemas.openxmlformats.org/spreadsheetml/2006/main">
  <numFmts count="6">
    <numFmt numFmtId="164" formatCode="General"/>
    <numFmt numFmtId="165" formatCode="#,##0.00\ [$EUR]"/>
    <numFmt numFmtId="166" formatCode="0.0&quot; kg.&quot;"/>
    <numFmt numFmtId="167" formatCode="0%"/>
    <numFmt numFmtId="168" formatCode="0.00"/>
    <numFmt numFmtId="169" formatCode="@"/>
  </numFmts>
  <fonts count="23">
    <font>
      <sz val="11"/>
      <color rgb="FF000000"/>
      <name val="Calibri"/>
      <family val="2"/>
      <charset val="204"/>
    </font>
    <font>
      <sz val="10"/>
      <name val="Arial"/>
      <family val="0"/>
    </font>
    <font>
      <sz val="10"/>
      <name val="Arial"/>
      <family val="0"/>
    </font>
    <font>
      <sz val="10"/>
      <name val="Arial"/>
      <family val="0"/>
    </font>
    <font>
      <b val="true"/>
      <sz val="10"/>
      <color rgb="FF000000"/>
      <name val="Arial"/>
      <family val="2"/>
      <charset val="1"/>
    </font>
    <font>
      <sz val="10"/>
      <color rgb="FF000000"/>
      <name val="Arial"/>
      <family val="2"/>
      <charset val="1"/>
    </font>
    <font>
      <b val="true"/>
      <sz val="10"/>
      <color rgb="FFFFFFFF"/>
      <name val="Arial"/>
      <family val="2"/>
      <charset val="1"/>
    </font>
    <font>
      <sz val="10"/>
      <name val="Arial"/>
      <family val="2"/>
      <charset val="204"/>
    </font>
    <font>
      <sz val="10"/>
      <color rgb="FFFFFFFF"/>
      <name val="Arial"/>
      <family val="2"/>
      <charset val="1"/>
    </font>
    <font>
      <u val="single"/>
      <sz val="10"/>
      <color rgb="FF000000"/>
      <name val="Arial"/>
      <family val="2"/>
      <charset val="1"/>
    </font>
    <font>
      <u val="single"/>
      <sz val="11"/>
      <color rgb="FF0563C1"/>
      <name val="Calibri"/>
      <family val="2"/>
      <charset val="204"/>
    </font>
    <font>
      <u val="single"/>
      <sz val="10"/>
      <color rgb="FF0563C1"/>
      <name val="Arial"/>
      <family val="2"/>
      <charset val="1"/>
    </font>
    <font>
      <sz val="10"/>
      <name val="Arial"/>
      <family val="2"/>
      <charset val="1"/>
    </font>
    <font>
      <sz val="9"/>
      <color rgb="FF000000"/>
      <name val="Arial"/>
      <family val="2"/>
      <charset val="1"/>
    </font>
    <font>
      <sz val="9"/>
      <color rgb="FFFFFFFF"/>
      <name val="Arial"/>
      <family val="2"/>
      <charset val="1"/>
    </font>
    <font>
      <i val="true"/>
      <sz val="10"/>
      <color rgb="FFFFFFFF"/>
      <name val="Arial"/>
      <family val="2"/>
      <charset val="1"/>
    </font>
    <font>
      <b val="true"/>
      <i val="true"/>
      <sz val="10"/>
      <name val="Arial"/>
      <family val="2"/>
      <charset val="1"/>
    </font>
    <font>
      <sz val="10"/>
      <color rgb="FF0000FF"/>
      <name val="Arial"/>
      <family val="2"/>
      <charset val="1"/>
    </font>
    <font>
      <sz val="10"/>
      <color rgb="FF000000"/>
      <name val="Arial"/>
      <family val="0"/>
      <charset val="1"/>
    </font>
    <font>
      <b val="true"/>
      <i val="true"/>
      <sz val="10"/>
      <color rgb="FFB2B2B2"/>
      <name val="Arial"/>
      <family val="2"/>
      <charset val="1"/>
    </font>
    <font>
      <b val="true"/>
      <sz val="10"/>
      <color rgb="FFFF0000"/>
      <name val="Arial"/>
      <family val="2"/>
      <charset val="1"/>
    </font>
    <font>
      <sz val="10"/>
      <color rgb="FFFF0000"/>
      <name val="Arial"/>
      <family val="2"/>
      <charset val="1"/>
    </font>
    <font>
      <sz val="6.5"/>
      <color rgb="FFFF0000"/>
      <name val="Arial"/>
      <family val="2"/>
      <charset val="1"/>
    </font>
  </fonts>
  <fills count="20">
    <fill>
      <patternFill patternType="none"/>
    </fill>
    <fill>
      <patternFill patternType="gray125"/>
    </fill>
    <fill>
      <patternFill patternType="solid">
        <fgColor rgb="FFFFFFFF"/>
        <bgColor rgb="FFFFFFCC"/>
      </patternFill>
    </fill>
    <fill>
      <patternFill patternType="solid">
        <fgColor rgb="FF1C1C1C"/>
        <bgColor rgb="FF333300"/>
      </patternFill>
    </fill>
    <fill>
      <patternFill patternType="solid">
        <fgColor rgb="FFFFFF7F"/>
        <bgColor rgb="FFFFFFCC"/>
      </patternFill>
    </fill>
    <fill>
      <patternFill patternType="solid">
        <fgColor rgb="FFFF7F7F"/>
        <bgColor rgb="FFFEB67F"/>
      </patternFill>
    </fill>
    <fill>
      <patternFill patternType="solid">
        <fgColor rgb="FF96BADA"/>
        <bgColor rgb="FFB2B2B2"/>
      </patternFill>
    </fill>
    <fill>
      <patternFill patternType="solid">
        <fgColor rgb="FF7F7F7F"/>
        <bgColor rgb="FF767171"/>
      </patternFill>
    </fill>
    <fill>
      <patternFill patternType="solid">
        <fgColor rgb="FFFEB67F"/>
        <bgColor rgb="FFE0B6E0"/>
      </patternFill>
    </fill>
    <fill>
      <patternFill patternType="solid">
        <fgColor rgb="FF9EF8A3"/>
        <bgColor rgb="FF7FFEF7"/>
      </patternFill>
    </fill>
    <fill>
      <patternFill patternType="solid">
        <fgColor rgb="FFF79FEB"/>
        <bgColor rgb="FFE0B6E0"/>
      </patternFill>
    </fill>
    <fill>
      <patternFill patternType="solid">
        <fgColor rgb="FFE0B6E0"/>
        <bgColor rgb="FFCCCCCC"/>
      </patternFill>
    </fill>
    <fill>
      <patternFill patternType="solid">
        <fgColor rgb="FF7FFEF7"/>
        <bgColor rgb="FF9EF8A3"/>
      </patternFill>
    </fill>
    <fill>
      <patternFill patternType="solid">
        <fgColor rgb="FFA9C09A"/>
        <bgColor rgb="FFB2B2B2"/>
      </patternFill>
    </fill>
    <fill>
      <patternFill patternType="solid">
        <fgColor rgb="FFE2EFD9"/>
        <bgColor rgb="FFFFFFCC"/>
      </patternFill>
    </fill>
    <fill>
      <patternFill patternType="solid">
        <fgColor rgb="FF000000"/>
        <bgColor rgb="FF1C1C1C"/>
      </patternFill>
    </fill>
    <fill>
      <patternFill patternType="solid">
        <fgColor rgb="FF8D8D8D"/>
        <bgColor rgb="FF7F7F7F"/>
      </patternFill>
    </fill>
    <fill>
      <patternFill patternType="solid">
        <fgColor rgb="FF767171"/>
        <bgColor rgb="FF7F7F7F"/>
      </patternFill>
    </fill>
    <fill>
      <patternFill patternType="solid">
        <fgColor rgb="FFD6D5D5"/>
        <bgColor rgb="FFCCCCCC"/>
      </patternFill>
    </fill>
    <fill>
      <patternFill patternType="solid">
        <fgColor rgb="FFCCCCCC"/>
        <bgColor rgb="FFD6D5D5"/>
      </patternFill>
    </fill>
  </fills>
  <borders count="12">
    <border diagonalUp="false" diagonalDown="false">
      <left/>
      <right/>
      <top/>
      <bottom/>
      <diagonal/>
    </border>
    <border diagonalUp="false" diagonalDown="false">
      <left style="thin"/>
      <right style="thin"/>
      <top style="thin"/>
      <bottom style="thin"/>
      <diagonal/>
    </border>
    <border diagonalUp="false" diagonalDown="false">
      <left/>
      <right style="thin"/>
      <top/>
      <bottom/>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top style="hair"/>
      <bottom style="hair"/>
      <diagonal/>
    </border>
    <border diagonalUp="false" diagonalDown="false">
      <left style="hair"/>
      <right style="hair"/>
      <top style="hair"/>
      <bottom style="hair"/>
      <diagonal/>
    </border>
    <border diagonalUp="false" diagonalDown="false">
      <left style="thin"/>
      <right style="thin"/>
      <top/>
      <bottom/>
      <diagonal/>
    </border>
    <border diagonalUp="false" diagonalDown="false">
      <left style="thin"/>
      <right style="thin"/>
      <top style="thin"/>
      <bottom/>
      <diagonal/>
    </border>
    <border diagonalUp="false" diagonalDown="false">
      <left style="hair"/>
      <right style="hair"/>
      <top style="hair"/>
      <bottom/>
      <diagonal/>
    </border>
    <border diagonalUp="false" diagonalDown="false">
      <left style="hair"/>
      <right/>
      <top/>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164" fontId="10" fillId="0" borderId="0" applyFont="true" applyBorder="false" applyAlignment="true" applyProtection="false">
      <alignment horizontal="general" vertical="bottom" textRotation="0" wrapText="false" indent="0" shrinkToFit="false"/>
    </xf>
    <xf numFmtId="164" fontId="7" fillId="0" borderId="0" applyFont="true" applyBorder="true" applyAlignment="true" applyProtection="true">
      <alignment horizontal="general" vertical="bottom" textRotation="0" wrapText="false" indent="0" shrinkToFit="false"/>
      <protection locked="true" hidden="false"/>
    </xf>
  </cellStyleXfs>
  <cellXfs count="1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true">
      <alignment horizontal="general" vertical="center" textRotation="0" wrapText="false" indent="0" shrinkToFit="false"/>
      <protection locked="true" hidden="true"/>
    </xf>
    <xf numFmtId="164" fontId="4" fillId="2" borderId="0" xfId="0" applyFont="true" applyBorder="true" applyAlignment="true" applyProtection="true">
      <alignment horizontal="center" vertical="center" textRotation="0" wrapText="false" indent="0" shrinkToFit="false"/>
      <protection locked="true" hidden="true"/>
    </xf>
    <xf numFmtId="164" fontId="5" fillId="2" borderId="0" xfId="0" applyFont="true" applyBorder="false" applyAlignment="false" applyProtection="false">
      <alignment horizontal="general" vertical="bottom" textRotation="0" wrapText="false" indent="0" shrinkToFit="false"/>
      <protection locked="true" hidden="false"/>
    </xf>
    <xf numFmtId="164" fontId="6" fillId="3" borderId="1" xfId="21" applyFont="true" applyBorder="true" applyAlignment="true" applyProtection="false">
      <alignment horizontal="center" vertical="top" textRotation="0" wrapText="false" indent="0" shrinkToFit="false"/>
      <protection locked="true" hidden="false"/>
    </xf>
    <xf numFmtId="164" fontId="5" fillId="2" borderId="1" xfId="0" applyFont="true" applyBorder="true" applyAlignment="true" applyProtection="true">
      <alignment horizontal="center" vertical="bottom" textRotation="0" wrapText="false" indent="0" shrinkToFit="false"/>
      <protection locked="false" hidden="false"/>
    </xf>
    <xf numFmtId="164" fontId="8" fillId="3" borderId="1" xfId="21" applyFont="true" applyBorder="true" applyAlignment="true" applyProtection="false">
      <alignment horizontal="center" vertical="top" textRotation="0" wrapText="false" indent="0" shrinkToFit="false"/>
      <protection locked="true" hidden="false"/>
    </xf>
    <xf numFmtId="164" fontId="8" fillId="3" borderId="1" xfId="21" applyFont="true" applyBorder="true" applyAlignment="true" applyProtection="false">
      <alignment horizontal="center" vertical="bottom" textRotation="0" wrapText="true" indent="0" shrinkToFit="false"/>
      <protection locked="true" hidden="false"/>
    </xf>
    <xf numFmtId="164" fontId="8" fillId="3" borderId="1" xfId="0" applyFont="true" applyBorder="true" applyAlignment="true" applyProtection="false">
      <alignment horizontal="center" vertical="bottom" textRotation="0" wrapText="false" indent="0" shrinkToFit="false"/>
      <protection locked="true" hidden="false"/>
    </xf>
    <xf numFmtId="164" fontId="9" fillId="2" borderId="0" xfId="20" applyFont="true" applyBorder="true" applyAlignment="true" applyProtection="true">
      <alignment horizontal="center" vertical="center" textRotation="0" wrapText="false" indent="0" shrinkToFit="false"/>
      <protection locked="true" hidden="false"/>
    </xf>
    <xf numFmtId="164" fontId="11" fillId="2" borderId="2" xfId="20" applyFont="true" applyBorder="true" applyAlignment="true" applyProtection="true">
      <alignment horizontal="center" vertical="center" textRotation="0" wrapText="false" indent="0" shrinkToFit="false"/>
      <protection locked="true" hidden="false"/>
    </xf>
    <xf numFmtId="164" fontId="6" fillId="3" borderId="3" xfId="0" applyFont="true" applyBorder="true" applyAlignment="true" applyProtection="false">
      <alignment horizontal="center" vertical="center" textRotation="0" wrapText="false" indent="0" shrinkToFit="false"/>
      <protection locked="true" hidden="false"/>
    </xf>
    <xf numFmtId="165" fontId="6" fillId="3" borderId="1" xfId="0" applyFont="true" applyBorder="true" applyAlignment="true" applyProtection="false">
      <alignment horizontal="center" vertical="center" textRotation="0" wrapText="false" indent="0" shrinkToFit="false"/>
      <protection locked="true" hidden="false"/>
    </xf>
    <xf numFmtId="164" fontId="11" fillId="2" borderId="0" xfId="20" applyFont="true" applyBorder="true" applyAlignment="false" applyProtection="true">
      <alignment horizontal="general" vertical="bottom" textRotation="0" wrapText="false" indent="0" shrinkToFit="false"/>
      <protection locked="true" hidden="false"/>
    </xf>
    <xf numFmtId="164" fontId="5" fillId="2" borderId="0" xfId="0" applyFont="true" applyBorder="false" applyAlignment="true" applyProtection="false">
      <alignment horizontal="left"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6" fontId="5" fillId="2" borderId="1" xfId="0" applyFont="true" applyBorder="true" applyAlignment="true" applyProtection="false">
      <alignment horizontal="center" vertical="center" textRotation="0" wrapText="fals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12" fillId="2" borderId="1" xfId="0" applyFont="true" applyBorder="true" applyAlignment="true" applyProtection="true">
      <alignment horizontal="center" vertical="center" textRotation="0" wrapText="false" indent="0" shrinkToFit="false"/>
      <protection locked="true" hidden="true"/>
    </xf>
    <xf numFmtId="164" fontId="12" fillId="2" borderId="1" xfId="0" applyFont="true" applyBorder="true" applyAlignment="true" applyProtection="true">
      <alignment horizontal="center" vertical="center" textRotation="0" wrapText="true" indent="0" shrinkToFit="false"/>
      <protection locked="true" hidden="true"/>
    </xf>
    <xf numFmtId="164" fontId="5" fillId="2" borderId="0" xfId="0" applyFont="true" applyBorder="fals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bottom" textRotation="0" wrapText="false" indent="0" shrinkToFit="false"/>
      <protection locked="true" hidden="false"/>
    </xf>
    <xf numFmtId="167" fontId="5" fillId="2" borderId="1" xfId="19" applyFont="true" applyBorder="true" applyAlignment="true" applyProtection="true">
      <alignment horizontal="center" vertical="center" textRotation="0" wrapText="false" indent="0" shrinkToFit="false"/>
      <protection locked="true" hidden="false"/>
    </xf>
    <xf numFmtId="164" fontId="5" fillId="2" borderId="4" xfId="0" applyFont="true" applyBorder="true" applyAlignment="true" applyProtection="false">
      <alignment horizontal="center" vertical="bottom" textRotation="0" wrapText="false" indent="0" shrinkToFit="false"/>
      <protection locked="true" hidden="false"/>
    </xf>
    <xf numFmtId="164" fontId="5" fillId="2" borderId="0" xfId="0" applyFont="true" applyBorder="false" applyAlignment="true" applyProtection="false">
      <alignment horizontal="center" vertical="bottom" textRotation="0" wrapText="false" indent="0" shrinkToFit="false"/>
      <protection locked="true" hidden="false"/>
    </xf>
    <xf numFmtId="164" fontId="13" fillId="4" borderId="1" xfId="0" applyFont="true" applyBorder="true" applyAlignment="true" applyProtection="true">
      <alignment horizontal="center" vertical="center" textRotation="0" wrapText="false" indent="0" shrinkToFit="false"/>
      <protection locked="true" hidden="true"/>
    </xf>
    <xf numFmtId="164" fontId="13" fillId="5" borderId="1" xfId="0" applyFont="true" applyBorder="true" applyAlignment="true" applyProtection="true">
      <alignment horizontal="center" vertical="center" textRotation="0" wrapText="false" indent="0" shrinkToFit="false"/>
      <protection locked="true" hidden="true"/>
    </xf>
    <xf numFmtId="164" fontId="13" fillId="6" borderId="1" xfId="0" applyFont="true" applyBorder="true" applyAlignment="true" applyProtection="true">
      <alignment horizontal="center" vertical="center" textRotation="0" wrapText="false" indent="0" shrinkToFit="false"/>
      <protection locked="true" hidden="true"/>
    </xf>
    <xf numFmtId="164" fontId="14" fillId="7" borderId="1" xfId="0" applyFont="true" applyBorder="true" applyAlignment="true" applyProtection="true">
      <alignment horizontal="center" vertical="center" textRotation="0" wrapText="false" indent="0" shrinkToFit="false"/>
      <protection locked="true" hidden="true"/>
    </xf>
    <xf numFmtId="164" fontId="13" fillId="8" borderId="1" xfId="0" applyFont="true" applyBorder="true" applyAlignment="true" applyProtection="true">
      <alignment horizontal="center" vertical="center" textRotation="0" wrapText="true" indent="0" shrinkToFit="false"/>
      <protection locked="true" hidden="true"/>
    </xf>
    <xf numFmtId="164" fontId="13" fillId="9" borderId="1" xfId="0" applyFont="true" applyBorder="true" applyAlignment="true" applyProtection="true">
      <alignment horizontal="center" vertical="center" textRotation="0" wrapText="true" indent="0" shrinkToFit="false"/>
      <protection locked="true" hidden="true"/>
    </xf>
    <xf numFmtId="164" fontId="13" fillId="10" borderId="1" xfId="0" applyFont="true" applyBorder="true" applyAlignment="true" applyProtection="true">
      <alignment horizontal="center" vertical="center" textRotation="0" wrapText="true" indent="0" shrinkToFit="false"/>
      <protection locked="true" hidden="true"/>
    </xf>
    <xf numFmtId="164" fontId="13" fillId="11" borderId="1" xfId="0" applyFont="true" applyBorder="true" applyAlignment="true" applyProtection="true">
      <alignment horizontal="center" vertical="center" textRotation="0" wrapText="false" indent="0" shrinkToFit="false"/>
      <protection locked="true" hidden="true"/>
    </xf>
    <xf numFmtId="164" fontId="13" fillId="12" borderId="1" xfId="0" applyFont="true" applyBorder="true" applyAlignment="true" applyProtection="true">
      <alignment horizontal="center" vertical="center" textRotation="0" wrapText="true" indent="0" shrinkToFit="false"/>
      <protection locked="true" hidden="true"/>
    </xf>
    <xf numFmtId="164" fontId="13" fillId="13" borderId="1" xfId="0" applyFont="true" applyBorder="true" applyAlignment="true" applyProtection="true">
      <alignment horizontal="center" vertical="center" textRotation="0" wrapText="true" indent="0" shrinkToFit="false"/>
      <protection locked="true" hidden="true"/>
    </xf>
    <xf numFmtId="164" fontId="13" fillId="14" borderId="1" xfId="0" applyFont="true" applyBorder="true" applyAlignment="true" applyProtection="true">
      <alignment horizontal="center" vertical="center" textRotation="0" wrapText="true" indent="0" shrinkToFit="false"/>
      <protection locked="true" hidden="true"/>
    </xf>
    <xf numFmtId="164" fontId="13" fillId="2" borderId="1" xfId="0" applyFont="true" applyBorder="true" applyAlignment="true" applyProtection="true">
      <alignment horizontal="center" vertical="center" textRotation="0" wrapText="true" indent="0" shrinkToFit="false"/>
      <protection locked="true" hidden="true"/>
    </xf>
    <xf numFmtId="164" fontId="5" fillId="2" borderId="0" xfId="0" applyFont="true" applyBorder="false" applyAlignment="true" applyProtection="false">
      <alignment horizontal="general" vertical="center" textRotation="0" wrapText="true" indent="0" shrinkToFit="false"/>
      <protection locked="true" hidden="false"/>
    </xf>
    <xf numFmtId="164" fontId="6" fillId="15" borderId="0" xfId="0" applyFont="true" applyBorder="true" applyAlignment="true" applyProtection="false">
      <alignment horizontal="center" vertical="center" textRotation="0" wrapText="false" indent="0" shrinkToFit="false"/>
      <protection locked="true" hidden="false"/>
    </xf>
    <xf numFmtId="164" fontId="12" fillId="2" borderId="1" xfId="0" applyFont="true" applyBorder="true" applyAlignment="true" applyProtection="false">
      <alignment horizontal="center" vertical="center" textRotation="0" wrapText="false" indent="0" shrinkToFit="false"/>
      <protection locked="true" hidden="false"/>
    </xf>
    <xf numFmtId="164" fontId="5" fillId="2" borderId="0" xfId="0" applyFont="true" applyBorder="false" applyAlignment="true" applyProtection="true">
      <alignment horizontal="general" vertical="center" textRotation="0" wrapText="true" indent="0" shrinkToFit="false"/>
      <protection locked="false" hidden="false"/>
    </xf>
    <xf numFmtId="164" fontId="5" fillId="2" borderId="0"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false">
      <alignment horizontal="center" vertical="center" textRotation="0" wrapText="false" indent="0" shrinkToFit="false"/>
      <protection locked="true" hidden="false"/>
    </xf>
    <xf numFmtId="164" fontId="8" fillId="2" borderId="0" xfId="0" applyFont="true" applyBorder="false" applyAlignment="true" applyProtection="true">
      <alignment horizontal="center" vertical="center" textRotation="0" wrapText="true" indent="0" shrinkToFit="false"/>
      <protection locked="false" hidden="false"/>
    </xf>
    <xf numFmtId="164" fontId="5" fillId="2" borderId="0" xfId="0" applyFont="true" applyBorder="false" applyAlignment="true" applyProtection="true">
      <alignment horizontal="center" vertical="center" textRotation="0" wrapText="true" indent="0" shrinkToFit="false"/>
      <protection locked="false" hidden="false"/>
    </xf>
    <xf numFmtId="168" fontId="12" fillId="0" borderId="1" xfId="0" applyFont="true" applyBorder="true" applyAlignment="true" applyProtection="false">
      <alignment horizontal="center"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true" applyProtection="false">
      <alignment horizontal="center" vertical="bottom" textRotation="0" wrapText="false" indent="0" shrinkToFit="false"/>
      <protection locked="true" hidden="false"/>
    </xf>
    <xf numFmtId="168" fontId="12" fillId="0" borderId="0" xfId="0" applyFont="true" applyBorder="false" applyAlignment="true" applyProtection="false">
      <alignment horizontal="center" vertical="bottom" textRotation="0" wrapText="false" indent="0" shrinkToFit="false"/>
      <protection locked="true" hidden="false"/>
    </xf>
    <xf numFmtId="164" fontId="8" fillId="16" borderId="1" xfId="0" applyFont="true" applyBorder="true" applyAlignment="true" applyProtection="false">
      <alignment horizontal="center" vertical="center" textRotation="0" wrapText="false" indent="0" shrinkToFit="false"/>
      <protection locked="true" hidden="false"/>
    </xf>
    <xf numFmtId="164" fontId="8" fillId="16" borderId="1" xfId="0" applyFont="true" applyBorder="true" applyAlignment="true" applyProtection="false">
      <alignment horizontal="center" vertical="center" textRotation="0" wrapText="true" indent="0" shrinkToFit="false"/>
      <protection locked="true" hidden="false"/>
    </xf>
    <xf numFmtId="164" fontId="8" fillId="16" borderId="5" xfId="0" applyFont="true" applyBorder="true" applyAlignment="true" applyProtection="false">
      <alignment horizontal="center" vertical="center" textRotation="0" wrapText="false" indent="0" shrinkToFit="false"/>
      <protection locked="true" hidden="false"/>
    </xf>
    <xf numFmtId="168" fontId="8" fillId="16" borderId="1" xfId="0" applyFont="true" applyBorder="true" applyAlignment="true" applyProtection="true">
      <alignment horizontal="center" vertical="center" textRotation="0" wrapText="true" indent="0" shrinkToFit="false"/>
      <protection locked="true" hidden="true"/>
    </xf>
    <xf numFmtId="164" fontId="4" fillId="4" borderId="0" xfId="0" applyFont="true" applyBorder="false" applyAlignment="true" applyProtection="true">
      <alignment horizontal="center" vertical="bottom" textRotation="90" wrapText="false" indent="0" shrinkToFit="false"/>
      <protection locked="true" hidden="true"/>
    </xf>
    <xf numFmtId="164" fontId="4" fillId="5" borderId="0" xfId="0" applyFont="true" applyBorder="false" applyAlignment="true" applyProtection="true">
      <alignment horizontal="center" vertical="bottom" textRotation="90" wrapText="false" indent="0" shrinkToFit="false"/>
      <protection locked="true" hidden="true"/>
    </xf>
    <xf numFmtId="164" fontId="4" fillId="6" borderId="0" xfId="0" applyFont="true" applyBorder="false" applyAlignment="true" applyProtection="true">
      <alignment horizontal="center" vertical="bottom" textRotation="90" wrapText="false" indent="0" shrinkToFit="false"/>
      <protection locked="true" hidden="true"/>
    </xf>
    <xf numFmtId="164" fontId="6" fillId="7" borderId="0" xfId="0" applyFont="true" applyBorder="false" applyAlignment="true" applyProtection="true">
      <alignment horizontal="center" vertical="bottom" textRotation="90" wrapText="false" indent="0" shrinkToFit="false"/>
      <protection locked="true" hidden="true"/>
    </xf>
    <xf numFmtId="164" fontId="4" fillId="8" borderId="0" xfId="0" applyFont="true" applyBorder="false" applyAlignment="true" applyProtection="true">
      <alignment horizontal="center" vertical="bottom" textRotation="90" wrapText="false" indent="0" shrinkToFit="false"/>
      <protection locked="true" hidden="true"/>
    </xf>
    <xf numFmtId="164" fontId="4" fillId="9" borderId="0" xfId="0" applyFont="true" applyBorder="false" applyAlignment="true" applyProtection="true">
      <alignment horizontal="center" vertical="bottom" textRotation="90" wrapText="false" indent="0" shrinkToFit="false"/>
      <protection locked="true" hidden="true"/>
    </xf>
    <xf numFmtId="164" fontId="4" fillId="10" borderId="0" xfId="0" applyFont="true" applyBorder="false" applyAlignment="true" applyProtection="true">
      <alignment horizontal="center" vertical="bottom" textRotation="90" wrapText="false" indent="0" shrinkToFit="false"/>
      <protection locked="true" hidden="true"/>
    </xf>
    <xf numFmtId="164" fontId="4" fillId="11" borderId="0" xfId="0" applyFont="true" applyBorder="false" applyAlignment="true" applyProtection="true">
      <alignment horizontal="center" vertical="bottom" textRotation="90" wrapText="false" indent="0" shrinkToFit="false"/>
      <protection locked="true" hidden="true"/>
    </xf>
    <xf numFmtId="164" fontId="4" fillId="12" borderId="0" xfId="0" applyFont="true" applyBorder="false" applyAlignment="true" applyProtection="true">
      <alignment horizontal="center" vertical="bottom" textRotation="90" wrapText="false" indent="0" shrinkToFit="false"/>
      <protection locked="true" hidden="true"/>
    </xf>
    <xf numFmtId="164" fontId="4" fillId="13" borderId="0" xfId="0" applyFont="true" applyBorder="false" applyAlignment="true" applyProtection="true">
      <alignment horizontal="center" vertical="bottom" textRotation="90" wrapText="false" indent="0" shrinkToFit="false"/>
      <protection locked="true" hidden="true"/>
    </xf>
    <xf numFmtId="164" fontId="4" fillId="14" borderId="0" xfId="0" applyFont="true" applyBorder="false" applyAlignment="true" applyProtection="true">
      <alignment horizontal="center" vertical="bottom" textRotation="90" wrapText="false" indent="0" shrinkToFit="false"/>
      <protection locked="true" hidden="true"/>
    </xf>
    <xf numFmtId="164" fontId="4" fillId="2" borderId="0" xfId="0" applyFont="true" applyBorder="false" applyAlignment="true" applyProtection="true">
      <alignment horizontal="center" vertical="bottom" textRotation="90" wrapText="false" indent="0" shrinkToFit="false"/>
      <protection locked="true" hidden="true"/>
    </xf>
    <xf numFmtId="164" fontId="8" fillId="16" borderId="0" xfId="0" applyFont="true" applyBorder="false" applyAlignment="true" applyProtection="false">
      <alignment horizontal="center" vertical="center" textRotation="0" wrapText="true" indent="0" shrinkToFit="false"/>
      <protection locked="true" hidden="false"/>
    </xf>
    <xf numFmtId="164" fontId="15" fillId="16" borderId="0" xfId="0" applyFont="true" applyBorder="false" applyAlignment="true" applyProtection="false">
      <alignment horizontal="center" vertical="center" textRotation="0" wrapText="true" indent="0" shrinkToFit="false"/>
      <protection locked="true" hidden="false"/>
    </xf>
    <xf numFmtId="164" fontId="16" fillId="0" borderId="0" xfId="0" applyFont="true" applyBorder="false" applyAlignment="true" applyProtection="false">
      <alignment horizontal="center" vertical="bottom" textRotation="0" wrapText="tru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true">
      <alignment horizontal="center" vertical="center" textRotation="0" wrapText="false" indent="0" shrinkToFit="false"/>
      <protection locked="true" hidden="true"/>
    </xf>
    <xf numFmtId="164" fontId="12" fillId="0" borderId="0" xfId="0" applyFont="true" applyBorder="false" applyAlignment="true" applyProtection="true">
      <alignment horizontal="center" vertical="center" textRotation="0" wrapText="true" indent="0" shrinkToFit="false"/>
      <protection locked="true" hidden="true"/>
    </xf>
    <xf numFmtId="164" fontId="12" fillId="17"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5" fillId="0" borderId="3" xfId="0" applyFont="true" applyBorder="true" applyAlignment="true" applyProtection="false">
      <alignment horizontal="center" vertical="bottom" textRotation="0" wrapText="false" indent="0" shrinkToFit="false"/>
      <protection locked="true" hidden="false"/>
    </xf>
    <xf numFmtId="169" fontId="12" fillId="0" borderId="1" xfId="0" applyFont="true" applyBorder="true" applyAlignment="true" applyProtection="false">
      <alignment horizontal="center" vertical="top" textRotation="0" wrapText="true" indent="0" shrinkToFit="false"/>
      <protection locked="true" hidden="false"/>
    </xf>
    <xf numFmtId="164" fontId="17" fillId="0" borderId="1" xfId="20" applyFont="true" applyBorder="true" applyAlignment="true" applyProtection="true">
      <alignment horizontal="center" vertical="bottom" textRotation="0" wrapText="false" indent="0" shrinkToFit="false"/>
      <protection locked="true" hidden="false"/>
    </xf>
    <xf numFmtId="164" fontId="5" fillId="0" borderId="1" xfId="0" applyFont="true" applyBorder="true" applyAlignment="true" applyProtection="false">
      <alignment horizontal="center" vertical="bottom" textRotation="0" wrapText="false" indent="0" shrinkToFit="false"/>
      <protection locked="true" hidden="false"/>
    </xf>
    <xf numFmtId="168" fontId="12" fillId="0" borderId="1" xfId="0" applyFont="true" applyBorder="true" applyAlignment="true" applyProtection="false">
      <alignment horizontal="center" vertical="bottom" textRotation="0" wrapText="false" indent="0" shrinkToFit="false"/>
      <protection locked="true" hidden="false"/>
    </xf>
    <xf numFmtId="164" fontId="12" fillId="0" borderId="1" xfId="0" applyFont="true" applyBorder="true" applyAlignment="true" applyProtection="false">
      <alignment horizontal="center" vertical="bottom" textRotation="0" wrapText="false" indent="0" shrinkToFit="false"/>
      <protection locked="true" hidden="false"/>
    </xf>
    <xf numFmtId="164" fontId="18" fillId="0" borderId="1" xfId="0" applyFont="true" applyBorder="true" applyAlignment="false" applyProtection="false">
      <alignment horizontal="general" vertical="bottom" textRotation="0" wrapText="false" indent="0" shrinkToFit="false"/>
      <protection locked="true" hidden="false"/>
    </xf>
    <xf numFmtId="164" fontId="18" fillId="0" borderId="4" xfId="0" applyFont="true" applyBorder="true" applyAlignment="false" applyProtection="false">
      <alignment horizontal="general" vertical="bottom" textRotation="0" wrapText="false" indent="0" shrinkToFit="false"/>
      <protection locked="true" hidden="false"/>
    </xf>
    <xf numFmtId="166" fontId="12" fillId="0" borderId="1"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center" vertical="bottom" textRotation="0" wrapText="true" indent="0" shrinkToFit="false"/>
      <protection locked="true" hidden="false"/>
    </xf>
    <xf numFmtId="168" fontId="5" fillId="0" borderId="0" xfId="0" applyFont="true" applyBorder="false" applyAlignment="true" applyProtection="false">
      <alignment horizontal="center" vertical="bottom" textRotation="0" wrapText="false" indent="0" shrinkToFit="false"/>
      <protection locked="true" hidden="false"/>
    </xf>
    <xf numFmtId="166" fontId="5" fillId="0" borderId="1" xfId="0" applyFont="true" applyBorder="true" applyAlignment="true" applyProtection="false">
      <alignment horizontal="center" vertical="center" textRotation="0" wrapText="false" indent="0" shrinkToFit="false"/>
      <protection locked="true" hidden="false"/>
    </xf>
    <xf numFmtId="164" fontId="4" fillId="18" borderId="1" xfId="0" applyFont="true" applyBorder="true" applyAlignment="true" applyProtection="false">
      <alignment horizontal="center" vertical="bottom" textRotation="0" wrapText="false" indent="0" shrinkToFit="false"/>
      <protection locked="true" hidden="false"/>
    </xf>
    <xf numFmtId="168" fontId="12" fillId="0" borderId="1" xfId="20" applyFont="true" applyBorder="true" applyAlignment="true" applyProtection="true">
      <alignment horizontal="center" vertical="bottom" textRotation="0" wrapText="false" indent="0" shrinkToFit="false"/>
      <protection locked="true" hidden="false"/>
    </xf>
    <xf numFmtId="164" fontId="5" fillId="0" borderId="6" xfId="0" applyFont="true" applyBorder="true" applyAlignment="true" applyProtection="false">
      <alignment horizontal="center" vertical="center" textRotation="0" wrapText="false" indent="0" shrinkToFit="false"/>
      <protection locked="true" hidden="false"/>
    </xf>
    <xf numFmtId="164" fontId="5" fillId="0" borderId="7" xfId="0" applyFont="true" applyBorder="true" applyAlignment="true" applyProtection="false">
      <alignment horizontal="center" vertical="bottom" textRotation="0" wrapText="false" indent="0" shrinkToFit="false"/>
      <protection locked="true" hidden="false"/>
    </xf>
    <xf numFmtId="169" fontId="12" fillId="0" borderId="7" xfId="0" applyFont="true" applyBorder="true" applyAlignment="true" applyProtection="false">
      <alignment horizontal="center" vertical="top" textRotation="0" wrapText="true" indent="0" shrinkToFit="false"/>
      <protection locked="true" hidden="false"/>
    </xf>
    <xf numFmtId="164" fontId="17" fillId="0" borderId="7" xfId="20" applyFont="true" applyBorder="true" applyAlignment="true" applyProtection="true">
      <alignment horizontal="center" vertical="bottom" textRotation="0" wrapText="false" indent="0" shrinkToFit="false"/>
      <protection locked="true" hidden="false"/>
    </xf>
    <xf numFmtId="164" fontId="5" fillId="0" borderId="1" xfId="0" applyFont="true" applyBorder="true" applyAlignment="false" applyProtection="fals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4" fontId="11" fillId="0" borderId="7" xfId="2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5" fillId="19" borderId="7" xfId="0" applyFont="true" applyBorder="true" applyAlignment="true" applyProtection="false">
      <alignment horizontal="center" vertical="center" textRotation="0" wrapText="false" indent="0" shrinkToFit="false"/>
      <protection locked="true" hidden="false"/>
    </xf>
    <xf numFmtId="164" fontId="5" fillId="19" borderId="7" xfId="0" applyFont="true" applyBorder="true" applyAlignment="true" applyProtection="false">
      <alignment horizontal="center" vertical="bottom" textRotation="0" wrapText="false" indent="0" shrinkToFit="false"/>
      <protection locked="true" hidden="false"/>
    </xf>
    <xf numFmtId="169" fontId="12" fillId="19" borderId="7" xfId="0" applyFont="true" applyBorder="true" applyAlignment="true" applyProtection="false">
      <alignment horizontal="center" vertical="top" textRotation="0" wrapText="true" indent="0" shrinkToFit="false"/>
      <protection locked="true" hidden="false"/>
    </xf>
    <xf numFmtId="164" fontId="17" fillId="19" borderId="1" xfId="20" applyFont="true" applyBorder="true" applyAlignment="true" applyProtection="true">
      <alignment horizontal="center" vertical="bottom" textRotation="0" wrapText="false" indent="0" shrinkToFit="false"/>
      <protection locked="true" hidden="false"/>
    </xf>
    <xf numFmtId="164" fontId="5" fillId="19" borderId="0" xfId="0" applyFont="true" applyBorder="false" applyAlignment="true" applyProtection="false">
      <alignment horizontal="center" vertical="bottom" textRotation="0" wrapText="false" indent="0" shrinkToFit="false"/>
      <protection locked="true" hidden="false"/>
    </xf>
    <xf numFmtId="168" fontId="21" fillId="19" borderId="1" xfId="0" applyFont="true" applyBorder="true" applyAlignment="true" applyProtection="false">
      <alignment horizontal="center" vertical="bottom" textRotation="0" wrapText="false" indent="0" shrinkToFit="false"/>
      <protection locked="true" hidden="false"/>
    </xf>
    <xf numFmtId="164" fontId="12" fillId="19" borderId="1" xfId="0" applyFont="true" applyBorder="true" applyAlignment="true" applyProtection="false">
      <alignment horizontal="center" vertical="bottom" textRotation="0" wrapText="false" indent="0" shrinkToFit="false"/>
      <protection locked="true" hidden="false"/>
    </xf>
    <xf numFmtId="164" fontId="5" fillId="19" borderId="1" xfId="0" applyFont="true" applyBorder="true" applyAlignment="false" applyProtection="false">
      <alignment horizontal="general" vertical="bottom" textRotation="0" wrapText="false" indent="0" shrinkToFit="false"/>
      <protection locked="true" hidden="false"/>
    </xf>
    <xf numFmtId="164" fontId="5" fillId="19" borderId="4" xfId="0" applyFont="true" applyBorder="true" applyAlignment="false" applyProtection="false">
      <alignment horizontal="general" vertical="bottom" textRotation="0" wrapText="false" indent="0" shrinkToFit="false"/>
      <protection locked="true" hidden="false"/>
    </xf>
    <xf numFmtId="169" fontId="12" fillId="19" borderId="1" xfId="0" applyFont="true" applyBorder="true" applyAlignment="true" applyProtection="false">
      <alignment horizontal="center" vertical="top" textRotation="0" wrapText="true" indent="0" shrinkToFit="false"/>
      <protection locked="true" hidden="false"/>
    </xf>
    <xf numFmtId="164" fontId="5" fillId="19" borderId="1" xfId="0" applyFont="true" applyBorder="true" applyAlignment="true" applyProtection="false">
      <alignment horizontal="center" vertical="bottom" textRotation="0" wrapText="false" indent="0" shrinkToFit="false"/>
      <protection locked="true" hidden="false"/>
    </xf>
    <xf numFmtId="168" fontId="5" fillId="19" borderId="1" xfId="0" applyFont="true" applyBorder="true" applyAlignment="true" applyProtection="false">
      <alignment horizontal="center" vertical="bottom" textRotation="0" wrapText="false" indent="0" shrinkToFit="false"/>
      <protection locked="true" hidden="false"/>
    </xf>
    <xf numFmtId="164" fontId="18" fillId="19" borderId="1" xfId="0" applyFont="true" applyBorder="true" applyAlignment="false" applyProtection="false">
      <alignment horizontal="general" vertical="bottom" textRotation="0" wrapText="false" indent="0" shrinkToFit="false"/>
      <protection locked="true" hidden="false"/>
    </xf>
    <xf numFmtId="164" fontId="18" fillId="19" borderId="4" xfId="0" applyFont="true" applyBorder="true" applyAlignment="false" applyProtection="false">
      <alignment horizontal="general" vertical="bottom" textRotation="0" wrapText="false" indent="0" shrinkToFit="false"/>
      <protection locked="true" hidden="false"/>
    </xf>
    <xf numFmtId="164" fontId="5" fillId="0" borderId="8" xfId="0" applyFont="true" applyBorder="true" applyAlignment="true" applyProtection="false">
      <alignment horizontal="center" vertical="bottom" textRotation="0" wrapText="false" indent="0" shrinkToFit="false"/>
      <protection locked="true" hidden="false"/>
    </xf>
    <xf numFmtId="168" fontId="5" fillId="0" borderId="7" xfId="0" applyFont="true" applyBorder="true" applyAlignment="true" applyProtection="false">
      <alignment horizontal="center" vertical="center" textRotation="0" wrapText="false" indent="0" shrinkToFit="false"/>
      <protection locked="true" hidden="false"/>
    </xf>
    <xf numFmtId="164" fontId="18" fillId="0" borderId="1" xfId="0" applyFont="true" applyBorder="true" applyAlignment="true" applyProtection="false">
      <alignment horizontal="general" vertical="center" textRotation="0" wrapText="false" indent="0" shrinkToFit="false"/>
      <protection locked="true" hidden="false"/>
    </xf>
    <xf numFmtId="164" fontId="5" fillId="2" borderId="7" xfId="0" applyFont="true" applyBorder="true" applyAlignment="true" applyProtection="true">
      <alignment horizontal="center" vertical="center" textRotation="0" wrapText="false" indent="0" shrinkToFit="false"/>
      <protection locked="true" hidden="true"/>
    </xf>
    <xf numFmtId="168" fontId="5" fillId="0" borderId="1" xfId="0" applyFont="true" applyBorder="true" applyAlignment="true" applyProtection="false">
      <alignment horizontal="center"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0" borderId="7" xfId="0" applyFont="true" applyBorder="true" applyAlignment="true" applyProtection="false">
      <alignment horizontal="center" vertical="bottom" textRotation="0" wrapText="true" indent="0" shrinkToFit="false"/>
      <protection locked="true" hidden="false"/>
    </xf>
    <xf numFmtId="168" fontId="12" fillId="0" borderId="7" xfId="0" applyFont="true" applyBorder="true" applyAlignment="true" applyProtection="false">
      <alignment horizontal="center" vertical="center" textRotation="0" wrapText="false" indent="0" shrinkToFit="false"/>
      <protection locked="true" hidden="false"/>
    </xf>
    <xf numFmtId="166" fontId="5" fillId="0" borderId="7" xfId="0" applyFont="true" applyBorder="true" applyAlignment="true" applyProtection="false">
      <alignment horizontal="center" vertical="bottom" textRotation="0" wrapText="tru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68" fontId="12" fillId="0" borderId="7" xfId="0" applyFont="true" applyBorder="true" applyAlignment="true" applyProtection="false">
      <alignment horizontal="center" vertical="bottom" textRotation="0" wrapText="true" indent="0" shrinkToFit="false"/>
      <protection locked="true" hidden="false"/>
    </xf>
    <xf numFmtId="164" fontId="5" fillId="0" borderId="6" xfId="0" applyFont="true" applyBorder="true" applyAlignment="true" applyProtection="false">
      <alignment horizontal="center" vertical="bottom" textRotation="0" wrapText="true" indent="0" shrinkToFit="false"/>
      <protection locked="true" hidden="false"/>
    </xf>
    <xf numFmtId="164" fontId="5" fillId="0" borderId="7" xfId="0" applyFont="true" applyBorder="true" applyAlignment="true" applyProtection="true">
      <alignment horizontal="center" vertical="center" textRotation="0" wrapText="false" indent="0" shrinkToFit="false"/>
      <protection locked="true" hidden="true"/>
    </xf>
    <xf numFmtId="164" fontId="5" fillId="0" borderId="9" xfId="0" applyFont="true" applyBorder="true" applyAlignment="false" applyProtection="false">
      <alignment horizontal="general" vertical="bottom" textRotation="0" wrapText="false" indent="0" shrinkToFit="false"/>
      <protection locked="true" hidden="false"/>
    </xf>
    <xf numFmtId="164" fontId="4" fillId="18" borderId="9" xfId="0" applyFont="true" applyBorder="true" applyAlignment="true" applyProtection="false">
      <alignment horizontal="center" vertical="bottom" textRotation="0" wrapText="false" indent="0" shrinkToFit="false"/>
      <protection locked="true" hidden="false"/>
    </xf>
    <xf numFmtId="164" fontId="5" fillId="0" borderId="9" xfId="0" applyFont="true" applyBorder="true" applyAlignment="true" applyProtection="false">
      <alignment horizontal="center" vertical="bottom" textRotation="0" wrapText="false" indent="0" shrinkToFit="false"/>
      <protection locked="true" hidden="false"/>
    </xf>
    <xf numFmtId="169" fontId="12" fillId="0" borderId="9" xfId="0" applyFont="true" applyBorder="true" applyAlignment="true" applyProtection="false">
      <alignment horizontal="center" vertical="top" textRotation="0" wrapText="true" indent="0" shrinkToFit="false"/>
      <protection locked="true" hidden="false"/>
    </xf>
    <xf numFmtId="164" fontId="5" fillId="2" borderId="10" xfId="0" applyFont="true" applyBorder="true" applyAlignment="true" applyProtection="true">
      <alignment horizontal="center" vertical="center" textRotation="0" wrapText="false" indent="0" shrinkToFit="false"/>
      <protection locked="true" hidden="true"/>
    </xf>
    <xf numFmtId="164" fontId="12" fillId="0" borderId="9" xfId="0" applyFont="true" applyBorder="true" applyAlignment="true" applyProtection="false">
      <alignment horizontal="center" vertical="bottom" textRotation="0" wrapText="false" indent="0" shrinkToFit="false"/>
      <protection locked="true" hidden="false"/>
    </xf>
    <xf numFmtId="168" fontId="12" fillId="0" borderId="9" xfId="0" applyFont="true" applyBorder="true" applyAlignment="true" applyProtection="false">
      <alignment horizontal="center" vertical="bottom" textRotation="0" wrapText="false" indent="0" shrinkToFit="false"/>
      <protection locked="true" hidden="false"/>
    </xf>
    <xf numFmtId="164" fontId="18" fillId="0" borderId="9" xfId="0" applyFont="true" applyBorder="true" applyAlignment="true" applyProtection="false">
      <alignment horizontal="general" vertical="center" textRotation="0" wrapText="false" indent="0" shrinkToFit="false"/>
      <protection locked="true" hidden="false"/>
    </xf>
    <xf numFmtId="166" fontId="12" fillId="0" borderId="9" xfId="0" applyFont="true" applyBorder="true" applyAlignment="true" applyProtection="false">
      <alignment horizontal="center" vertical="center" textRotation="0" wrapText="false" indent="0" shrinkToFit="false"/>
      <protection locked="true" hidden="false"/>
    </xf>
    <xf numFmtId="164" fontId="12" fillId="0" borderId="9" xfId="0" applyFont="true" applyBorder="true" applyAlignment="true" applyProtection="false">
      <alignment horizontal="center" vertical="center" textRotation="0" wrapText="false" indent="0" shrinkToFit="false"/>
      <protection locked="true" hidden="false"/>
    </xf>
    <xf numFmtId="164" fontId="17" fillId="0" borderId="1" xfId="0" applyFont="true" applyBorder="true" applyAlignment="true" applyProtection="false">
      <alignment horizontal="center" vertical="bottom" textRotation="0" wrapText="false" indent="0" shrinkToFit="false"/>
      <protection locked="true" hidden="false"/>
    </xf>
    <xf numFmtId="164" fontId="12" fillId="0" borderId="1" xfId="0" applyFont="true" applyBorder="true" applyAlignment="false" applyProtection="false">
      <alignment horizontal="general" vertical="bottom" textRotation="0" wrapText="false" indent="0" shrinkToFit="false"/>
      <protection locked="true" hidden="false"/>
    </xf>
    <xf numFmtId="166" fontId="5" fillId="0" borderId="1" xfId="0" applyFont="true" applyBorder="true" applyAlignment="true" applyProtection="false">
      <alignment horizontal="center" vertical="bottom" textRotation="0" wrapText="false" indent="0" shrinkToFit="false"/>
      <protection locked="true" hidden="false"/>
    </xf>
    <xf numFmtId="168" fontId="12" fillId="0" borderId="1" xfId="0" applyFont="true" applyBorder="true" applyAlignment="true" applyProtection="false">
      <alignment horizontal="center" vertical="bottom" textRotation="0" wrapText="true" indent="0" shrinkToFit="false"/>
      <protection locked="true" hidden="false"/>
    </xf>
    <xf numFmtId="164" fontId="21" fillId="0" borderId="1" xfId="0" applyFont="true" applyBorder="true" applyAlignment="true" applyProtection="false">
      <alignment horizontal="center" vertical="bottom" textRotation="0" wrapText="false" indent="0" shrinkToFit="false"/>
      <protection locked="true" hidden="false"/>
    </xf>
    <xf numFmtId="166" fontId="12" fillId="0"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4" borderId="1" xfId="0" applyFont="true" applyBorder="true" applyAlignment="true" applyProtection="true">
      <alignment horizontal="center" vertical="bottom" textRotation="90" wrapText="false" indent="0" shrinkToFit="false"/>
      <protection locked="true" hidden="true"/>
    </xf>
    <xf numFmtId="164" fontId="4" fillId="5" borderId="1" xfId="0" applyFont="true" applyBorder="true" applyAlignment="true" applyProtection="true">
      <alignment horizontal="center" vertical="bottom" textRotation="90" wrapText="false" indent="0" shrinkToFit="false"/>
      <protection locked="true" hidden="true"/>
    </xf>
    <xf numFmtId="164" fontId="4" fillId="6" borderId="1" xfId="0" applyFont="true" applyBorder="true" applyAlignment="true" applyProtection="true">
      <alignment horizontal="center" vertical="bottom" textRotation="90" wrapText="false" indent="0" shrinkToFit="false"/>
      <protection locked="true" hidden="true"/>
    </xf>
    <xf numFmtId="164" fontId="6" fillId="7" borderId="1" xfId="0" applyFont="true" applyBorder="true" applyAlignment="true" applyProtection="true">
      <alignment horizontal="center" vertical="bottom" textRotation="90" wrapText="false" indent="0" shrinkToFit="false"/>
      <protection locked="true" hidden="true"/>
    </xf>
    <xf numFmtId="164" fontId="4" fillId="11" borderId="1" xfId="0" applyFont="true" applyBorder="true" applyAlignment="true" applyProtection="true">
      <alignment horizontal="center" vertical="bottom" textRotation="90" wrapText="false" indent="0" shrinkToFit="false"/>
      <protection locked="true" hidden="true"/>
    </xf>
    <xf numFmtId="164" fontId="4" fillId="14" borderId="1" xfId="0" applyFont="true" applyBorder="true" applyAlignment="true" applyProtection="true">
      <alignment horizontal="center" vertical="bottom" textRotation="90" wrapText="false" indent="0" shrinkToFit="false"/>
      <protection locked="true" hidden="true"/>
    </xf>
    <xf numFmtId="164" fontId="4" fillId="2" borderId="1" xfId="0" applyFont="true" applyBorder="true" applyAlignment="true" applyProtection="true">
      <alignment horizontal="center" vertical="bottom" textRotation="90" wrapText="false" indent="0" shrinkToFit="false"/>
      <protection locked="true" hidden="true"/>
    </xf>
    <xf numFmtId="164" fontId="15" fillId="16" borderId="7" xfId="0" applyFont="true" applyBorder="true" applyAlignment="true" applyProtection="false">
      <alignment horizontal="center" vertical="center" textRotation="0" wrapText="tru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4" fontId="12" fillId="0" borderId="7" xfId="0" applyFont="true" applyBorder="true" applyAlignment="true" applyProtection="false">
      <alignment horizontal="center" vertical="center"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0" fillId="0" borderId="7" xfId="0" applyFont="false" applyBorder="true" applyAlignment="true" applyProtection="false">
      <alignment horizontal="right" vertical="bottom" textRotation="0" wrapText="false" indent="0" shrinkToFit="false"/>
      <protection locked="true" hidden="false"/>
    </xf>
    <xf numFmtId="164" fontId="22"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5" fillId="18" borderId="1" xfId="0" applyFont="true" applyBorder="true" applyAlignment="true" applyProtection="false">
      <alignment horizontal="center" vertical="bottom" textRotation="0" wrapText="false" indent="0" shrinkToFit="false"/>
      <protection locked="true" hidden="false"/>
    </xf>
    <xf numFmtId="164" fontId="12" fillId="0" borderId="7" xfId="0" applyFont="true" applyBorder="true" applyAlignment="true" applyProtection="false">
      <alignment horizontal="right"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Excel Built-in Normal" xfId="21"/>
    <cellStyle name="*unknown*" xfId="20" builtinId="8"/>
  </cellStyles>
  <dxfs count="1">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7F7F7F"/>
      <rgbColor rgb="FFB2B2B2"/>
      <rgbColor rgb="FF993366"/>
      <rgbColor rgb="FFFFFFCC"/>
      <rgbColor rgb="FF9EF8A3"/>
      <rgbColor rgb="FF660066"/>
      <rgbColor rgb="FFFF7F7F"/>
      <rgbColor rgb="FF0563C1"/>
      <rgbColor rgb="FFD6D5D5"/>
      <rgbColor rgb="FF000080"/>
      <rgbColor rgb="FFFF00FF"/>
      <rgbColor rgb="FFFFFF00"/>
      <rgbColor rgb="FF00FFFF"/>
      <rgbColor rgb="FF800080"/>
      <rgbColor rgb="FF800000"/>
      <rgbColor rgb="FF008080"/>
      <rgbColor rgb="FF0000FF"/>
      <rgbColor rgb="FF00CCFF"/>
      <rgbColor rgb="FF7FFEF7"/>
      <rgbColor rgb="FFE2EFD9"/>
      <rgbColor rgb="FFFFFF7F"/>
      <rgbColor rgb="FF96BADA"/>
      <rgbColor rgb="FFF79FEB"/>
      <rgbColor rgb="FFE0B6E0"/>
      <rgbColor rgb="FFFEB67F"/>
      <rgbColor rgb="FF3366FF"/>
      <rgbColor rgb="FF33CCCC"/>
      <rgbColor rgb="FFA9C09A"/>
      <rgbColor rgb="FFFFCC00"/>
      <rgbColor rgb="FFFF9900"/>
      <rgbColor rgb="FFFF6600"/>
      <rgbColor rgb="FF767171"/>
      <rgbColor rgb="FF8D8D8D"/>
      <rgbColor rgb="FF003366"/>
      <rgbColor rgb="FF339966"/>
      <rgbColor rgb="FF003300"/>
      <rgbColor rgb="FF333300"/>
      <rgbColor rgb="FF993300"/>
      <rgbColor rgb="FF993366"/>
      <rgbColor rgb="FF333399"/>
      <rgbColor rgb="FF1C1C1C"/>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56.jpeg"/><Relationship Id="rId2" Type="http://schemas.openxmlformats.org/officeDocument/2006/relationships/image" Target="../media/image357.png"/><Relationship Id="rId3" Type="http://schemas.openxmlformats.org/officeDocument/2006/relationships/image" Target="../media/image358.png"/><Relationship Id="rId4" Type="http://schemas.openxmlformats.org/officeDocument/2006/relationships/image" Target="../media/image359.png"/><Relationship Id="rId5" Type="http://schemas.openxmlformats.org/officeDocument/2006/relationships/image" Target="../media/image360.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38880</xdr:colOff>
      <xdr:row>0</xdr:row>
      <xdr:rowOff>19080</xdr:rowOff>
    </xdr:from>
    <xdr:to>
      <xdr:col>2</xdr:col>
      <xdr:colOff>641520</xdr:colOff>
      <xdr:row>6</xdr:row>
      <xdr:rowOff>166680</xdr:rowOff>
    </xdr:to>
    <xdr:pic>
      <xdr:nvPicPr>
        <xdr:cNvPr id="0" name="Picture 3" descr=""/>
        <xdr:cNvPicPr/>
      </xdr:nvPicPr>
      <xdr:blipFill>
        <a:blip r:embed="rId1"/>
        <a:stretch/>
      </xdr:blipFill>
      <xdr:spPr>
        <a:xfrm>
          <a:off x="744120" y="19080"/>
          <a:ext cx="1246680" cy="1276560"/>
        </a:xfrm>
        <a:prstGeom prst="rect">
          <a:avLst/>
        </a:prstGeom>
        <a:ln>
          <a:noFill/>
        </a:ln>
      </xdr:spPr>
    </xdr:pic>
    <xdr:clientData/>
  </xdr:twoCellAnchor>
  <xdr:twoCellAnchor editAs="oneCell">
    <xdr:from>
      <xdr:col>0</xdr:col>
      <xdr:colOff>533520</xdr:colOff>
      <xdr:row>8</xdr:row>
      <xdr:rowOff>57240</xdr:rowOff>
    </xdr:from>
    <xdr:to>
      <xdr:col>1</xdr:col>
      <xdr:colOff>133200</xdr:colOff>
      <xdr:row>8</xdr:row>
      <xdr:rowOff>323640</xdr:rowOff>
    </xdr:to>
    <xdr:pic>
      <xdr:nvPicPr>
        <xdr:cNvPr id="1" name="Picture 2" descr=""/>
        <xdr:cNvPicPr/>
      </xdr:nvPicPr>
      <xdr:blipFill>
        <a:blip r:embed="rId2"/>
        <a:stretch/>
      </xdr:blipFill>
      <xdr:spPr>
        <a:xfrm>
          <a:off x="533520" y="1567080"/>
          <a:ext cx="304920" cy="266400"/>
        </a:xfrm>
        <a:prstGeom prst="rect">
          <a:avLst/>
        </a:prstGeom>
        <a:ln>
          <a:noFill/>
        </a:ln>
      </xdr:spPr>
    </xdr:pic>
    <xdr:clientData/>
  </xdr:twoCellAnchor>
  <xdr:twoCellAnchor editAs="oneCell">
    <xdr:from>
      <xdr:col>1</xdr:col>
      <xdr:colOff>400680</xdr:colOff>
      <xdr:row>8</xdr:row>
      <xdr:rowOff>9360</xdr:rowOff>
    </xdr:from>
    <xdr:to>
      <xdr:col>2</xdr:col>
      <xdr:colOff>117360</xdr:colOff>
      <xdr:row>8</xdr:row>
      <xdr:rowOff>335880</xdr:rowOff>
    </xdr:to>
    <xdr:pic>
      <xdr:nvPicPr>
        <xdr:cNvPr id="2" name="Picture 5" descr=""/>
        <xdr:cNvPicPr/>
      </xdr:nvPicPr>
      <xdr:blipFill>
        <a:blip r:embed="rId3"/>
        <a:stretch/>
      </xdr:blipFill>
      <xdr:spPr>
        <a:xfrm>
          <a:off x="1105920" y="1519200"/>
          <a:ext cx="360720" cy="326520"/>
        </a:xfrm>
        <a:prstGeom prst="rect">
          <a:avLst/>
        </a:prstGeom>
        <a:ln>
          <a:noFill/>
        </a:ln>
      </xdr:spPr>
    </xdr:pic>
    <xdr:clientData/>
  </xdr:twoCellAnchor>
  <xdr:twoCellAnchor editAs="oneCell">
    <xdr:from>
      <xdr:col>2</xdr:col>
      <xdr:colOff>357840</xdr:colOff>
      <xdr:row>8</xdr:row>
      <xdr:rowOff>9360</xdr:rowOff>
    </xdr:from>
    <xdr:to>
      <xdr:col>3</xdr:col>
      <xdr:colOff>78840</xdr:colOff>
      <xdr:row>8</xdr:row>
      <xdr:rowOff>339840</xdr:rowOff>
    </xdr:to>
    <xdr:pic>
      <xdr:nvPicPr>
        <xdr:cNvPr id="3" name="Picture 7" descr=""/>
        <xdr:cNvPicPr/>
      </xdr:nvPicPr>
      <xdr:blipFill>
        <a:blip r:embed="rId4"/>
        <a:stretch/>
      </xdr:blipFill>
      <xdr:spPr>
        <a:xfrm>
          <a:off x="1707120" y="1519200"/>
          <a:ext cx="364680" cy="330480"/>
        </a:xfrm>
        <a:prstGeom prst="rect">
          <a:avLst/>
        </a:prstGeom>
        <a:ln>
          <a:noFill/>
        </a:ln>
      </xdr:spPr>
    </xdr:pic>
    <xdr:clientData/>
  </xdr:twoCellAnchor>
  <xdr:twoCellAnchor editAs="oneCell">
    <xdr:from>
      <xdr:col>0</xdr:col>
      <xdr:colOff>276120</xdr:colOff>
      <xdr:row>29</xdr:row>
      <xdr:rowOff>28440</xdr:rowOff>
    </xdr:from>
    <xdr:to>
      <xdr:col>0</xdr:col>
      <xdr:colOff>564480</xdr:colOff>
      <xdr:row>29</xdr:row>
      <xdr:rowOff>316800</xdr:rowOff>
    </xdr:to>
    <xdr:pic>
      <xdr:nvPicPr>
        <xdr:cNvPr id="4" name="Picture 9" descr=""/>
        <xdr:cNvPicPr/>
      </xdr:nvPicPr>
      <xdr:blipFill>
        <a:blip r:embed="rId5"/>
        <a:stretch/>
      </xdr:blipFill>
      <xdr:spPr>
        <a:xfrm>
          <a:off x="276120" y="6130080"/>
          <a:ext cx="288360" cy="2883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http://www.thrillseekerholds.com/"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hyperlink" Target="https://thrillseekerholds.com/wp-content/uploads/2019/10/obsidian-mega-sloper-600x600-1.jpg" TargetMode="External"/><Relationship Id="rId3" Type="http://schemas.openxmlformats.org/officeDocument/2006/relationships/hyperlink" Target="https://thrillseekerholds.com/wp-content/uploads/2019/08/obsidian-mega-sloper-2.jpg" TargetMode="External"/><Relationship Id="rId4" Type="http://schemas.openxmlformats.org/officeDocument/2006/relationships/hyperlink" Target="https://thrillseekerholds.com/wp-content/uploads/2019/08/obsidian-xl-sloppers-1.jpg" TargetMode="External"/><Relationship Id="rId5" Type="http://schemas.openxmlformats.org/officeDocument/2006/relationships/hyperlink" Target="https://thrillseekerholds.com/wp-content/uploads/2019/08/obisidan-xl-sloppers-2.jpg" TargetMode="External"/><Relationship Id="rId6" Type="http://schemas.openxmlformats.org/officeDocument/2006/relationships/hyperlink" Target="https://thrillseekerholds.com/wp-content/uploads/2019/06/obsidian-pinches-positive.jpg" TargetMode="External"/><Relationship Id="rId7" Type="http://schemas.openxmlformats.org/officeDocument/2006/relationships/hyperlink" Target="https://thrillseekerholds.com/wp-content/uploads/2019/06/l-pinches-hard1.jpg" TargetMode="External"/><Relationship Id="rId8" Type="http://schemas.openxmlformats.org/officeDocument/2006/relationships/hyperlink" Target="https://thrillseekerholds.com/wp-content/uploads/2019/06/obsidian-footholds-screw-on1.jpg" TargetMode="External"/><Relationship Id="rId9" Type="http://schemas.openxmlformats.org/officeDocument/2006/relationships/hyperlink" Target="https://thrillseekerholds.com/wp-content/uploads/2019/06/obsidian-edges-screw-on.jpg" TargetMode="External"/><Relationship Id="rId10" Type="http://schemas.openxmlformats.org/officeDocument/2006/relationships/hyperlink" Target="https://thrillseekerholds.com/wp-content/uploads/2020/01/obsidian-m-edges-positivee.jpg" TargetMode="External"/><Relationship Id="rId11" Type="http://schemas.openxmlformats.org/officeDocument/2006/relationships/hyperlink" Target="https://thrillseekerholds.com/wp-content/uploads/2020/01/obsidian-m-edges-hard.jpg" TargetMode="External"/><Relationship Id="rId12" Type="http://schemas.openxmlformats.org/officeDocument/2006/relationships/hyperlink" Target="https://thrillseekerholds.com/wp-content/uploads/2019/06/takeiteasy6.jpg" TargetMode="External"/><Relationship Id="rId13" Type="http://schemas.openxmlformats.org/officeDocument/2006/relationships/hyperlink" Target="https://thrillseekerholds.com/wp-content/uploads/2019/06/takeiteasy12.jpg" TargetMode="External"/><Relationship Id="rId14" Type="http://schemas.openxmlformats.org/officeDocument/2006/relationships/hyperlink" Target="https://thrillseekerholds.com/wp-content/uploads/2019/06/takeiteasy9.jpg" TargetMode="External"/><Relationship Id="rId15" Type="http://schemas.openxmlformats.org/officeDocument/2006/relationships/hyperlink" Target="https://thrillseekerholds.com/wp-content/uploads/2019/06/takeiteasy1.jpg" TargetMode="External"/><Relationship Id="rId16" Type="http://schemas.openxmlformats.org/officeDocument/2006/relationships/hyperlink" Target="https://thrillseekerholds.com/wp-content/uploads/2019/06/petra6.jpg" TargetMode="External"/><Relationship Id="rId17" Type="http://schemas.openxmlformats.org/officeDocument/2006/relationships/hyperlink" Target="https://thrillseekerholds.com/wp-content/uploads/2019/06/petra5.jpg" TargetMode="External"/><Relationship Id="rId18" Type="http://schemas.openxmlformats.org/officeDocument/2006/relationships/hyperlink" Target="https://thrillseekerholds.com/wp-content/uploads/2019/06/petra3.jpg" TargetMode="External"/><Relationship Id="rId19" Type="http://schemas.openxmlformats.org/officeDocument/2006/relationships/hyperlink" Target="https://thrillseekerholds.com/wp-content/uploads/2019/06/petra15.jpg" TargetMode="External"/><Relationship Id="rId20" Type="http://schemas.openxmlformats.org/officeDocument/2006/relationships/hyperlink" Target="https://thrillseekerholds.com/wp-content/uploads/2019/06/petra11.jpg" TargetMode="External"/><Relationship Id="rId21" Type="http://schemas.openxmlformats.org/officeDocument/2006/relationships/hyperlink" Target="https://thrillseekerholds.com/wp-content/uploads/2019/06/petra19-1.jpg" TargetMode="External"/><Relationship Id="rId22" Type="http://schemas.openxmlformats.org/officeDocument/2006/relationships/hyperlink" Target="https://thrillseekerholds.com/wp-content/uploads/2019/06/petra17.jpg" TargetMode="External"/><Relationship Id="rId23" Type="http://schemas.openxmlformats.org/officeDocument/2006/relationships/hyperlink" Target="https://thrillseekerholds.com/wp-content/uploads/2020/04/Titans-M-Edges.jpg" TargetMode="External"/><Relationship Id="rId24" Type="http://schemas.openxmlformats.org/officeDocument/2006/relationships/hyperlink" Target="https://thrillseekerholds.com/wp-content/uploads/2020/11/Titans-pinches-Mega.jpg" TargetMode="External"/><Relationship Id="rId25" Type="http://schemas.openxmlformats.org/officeDocument/2006/relationships/hyperlink" Target="https://thrillseekerholds.com/wp-content/uploads/2020/11/Titans-pinches-L.jpg" TargetMode="External"/><Relationship Id="rId26" Type="http://schemas.openxmlformats.org/officeDocument/2006/relationships/hyperlink" Target="https://thrillseekerholds.com/wp-content/uploads/2020/04/Titans-XS-S-Footholds-Screw-On.jpg" TargetMode="External"/><Relationship Id="rId27" Type="http://schemas.openxmlformats.org/officeDocument/2006/relationships/hyperlink" Target="https://thrillseekerholds.com/wp-content/uploads/2020/07/Titans-XL-slopers-edges-1.jpg" TargetMode="External"/><Relationship Id="rId28" Type="http://schemas.openxmlformats.org/officeDocument/2006/relationships/hyperlink" Target="https://thrillseekerholds.com/wp-content/uploads/2020/07/12394-Titans-Mega-Slopers-2.jpg" TargetMode="External"/><Relationship Id="rId29" Type="http://schemas.openxmlformats.org/officeDocument/2006/relationships/hyperlink" Target="https://thrillseekerholds.com/wp-content/uploads/2020/04/Titans-Volume-4.jpg" TargetMode="External"/><Relationship Id="rId30" Type="http://schemas.openxmlformats.org/officeDocument/2006/relationships/hyperlink" Target="https://thrillseekerholds.com/wp-content/uploads/2020/04/Titans-Volume-3.jpg" TargetMode="External"/><Relationship Id="rId31" Type="http://schemas.openxmlformats.org/officeDocument/2006/relationships/hyperlink" Target="https://thrillseekerholds.com/wp-content/uploads/2020/04/Titans-Volume-1.jpg" TargetMode="External"/><Relationship Id="rId32" Type="http://schemas.openxmlformats.org/officeDocument/2006/relationships/hyperlink" Target="https://thrillseekerholds.com/wp-content/uploads/2020/04/Titans-Volume-2.jpg" TargetMode="External"/><Relationship Id="rId33" Type="http://schemas.openxmlformats.org/officeDocument/2006/relationships/hyperlink" Target="https://thrillseekerholds.com/wp-content/uploads/2023/03/10.png" TargetMode="External"/><Relationship Id="rId34" Type="http://schemas.openxmlformats.org/officeDocument/2006/relationships/hyperlink" Target="https://thrillseekerholds.com/wp-content/uploads/2023/03/22.png" TargetMode="External"/><Relationship Id="rId35" Type="http://schemas.openxmlformats.org/officeDocument/2006/relationships/hyperlink" Target="https://thrillseekerholds.com/wp-content/uploads/2023/03/Titans-II-&#8211;-L-positive-2.png" TargetMode="External"/><Relationship Id="rId36" Type="http://schemas.openxmlformats.org/officeDocument/2006/relationships/hyperlink" Target="https://thrillseekerholds.com/wp-content/uploads/2023/03/15250-Titans-II-M-2-2.png" TargetMode="External"/><Relationship Id="rId37" Type="http://schemas.openxmlformats.org/officeDocument/2006/relationships/hyperlink" Target="https://thrillseekerholds.com/wp-content/uploads/2023/03/15248-Titans-II-L-slopers-1.png" TargetMode="External"/><Relationship Id="rId38" Type="http://schemas.openxmlformats.org/officeDocument/2006/relationships/hyperlink" Target="https://thrillseekerholds.com/wp-content/uploads/2023/03/Titans-II-L-slopers-2-2.png" TargetMode="External"/><Relationship Id="rId39" Type="http://schemas.openxmlformats.org/officeDocument/2006/relationships/hyperlink" Target="https://thrillseekerholds.com/wp-content/uploads/2023/03/27.png" TargetMode="External"/><Relationship Id="rId40" Type="http://schemas.openxmlformats.org/officeDocument/2006/relationships/hyperlink" Target="https://thrillseekerholds.com/wp-content/uploads/2023/03/Titans-II-S-hard-crimps-2.png" TargetMode="External"/><Relationship Id="rId41" Type="http://schemas.openxmlformats.org/officeDocument/2006/relationships/hyperlink" Target="https://thrillseekerholds.com/wp-content/uploads/2023/03/16.png" TargetMode="External"/><Relationship Id="rId42" Type="http://schemas.openxmlformats.org/officeDocument/2006/relationships/hyperlink" Target="https://thrillseekerholds.com/wp-content/uploads/2024/04/22.png" TargetMode="External"/><Relationship Id="rId43" Type="http://schemas.openxmlformats.org/officeDocument/2006/relationships/hyperlink" Target="https://thrillseekerholds.com/wp-content/uploads/2024/04/25.png" TargetMode="External"/><Relationship Id="rId44" Type="http://schemas.openxmlformats.org/officeDocument/2006/relationships/hyperlink" Target="https://thrillseekerholds.com/wp-content/uploads/2023/03/24.png" TargetMode="External"/><Relationship Id="rId45" Type="http://schemas.openxmlformats.org/officeDocument/2006/relationships/hyperlink" Target="https://thrillseekerholds.com/wp-content/uploads/2023/03/14.png" TargetMode="External"/><Relationship Id="rId46" Type="http://schemas.openxmlformats.org/officeDocument/2006/relationships/hyperlink" Target="https://thrillseekerholds.com/wp-content/uploads/2024/04/28.png" TargetMode="External"/><Relationship Id="rId47" Type="http://schemas.openxmlformats.org/officeDocument/2006/relationships/hyperlink" Target="https://thrillseekerholds.com/wp-content/uploads/2023/03/Titans-IIXL-2-2.png" TargetMode="External"/><Relationship Id="rId48" Type="http://schemas.openxmlformats.org/officeDocument/2006/relationships/hyperlink" Target="https://thrillseekerholds.com/wp-content/uploads/2024/04/31.png" TargetMode="External"/><Relationship Id="rId49" Type="http://schemas.openxmlformats.org/officeDocument/2006/relationships/hyperlink" Target="https://thrillseekerholds.com/wp-content/uploads/2023/03/Titans-II-&#8211;-M-1-2.png" TargetMode="External"/><Relationship Id="rId50" Type="http://schemas.openxmlformats.org/officeDocument/2006/relationships/hyperlink" Target="https://thrillseekerholds.com/wp-content/uploads/2021/10/13972-DoughJo-Blockers-L-Mega-2.png" TargetMode="External"/><Relationship Id="rId51" Type="http://schemas.openxmlformats.org/officeDocument/2006/relationships/hyperlink" Target="https://thrillseekerholds.com/wp-content/uploads/2021/10/13468-DoughJo-Blockers-L-XL-1.png" TargetMode="External"/><Relationship Id="rId52" Type="http://schemas.openxmlformats.org/officeDocument/2006/relationships/hyperlink" Target="https://thrillseekerholds.com/wp-content/uploads/2021/10/13447-DoughJo-Blockers-L-XL-2.png" TargetMode="External"/><Relationship Id="rId53" Type="http://schemas.openxmlformats.org/officeDocument/2006/relationships/hyperlink" Target="https://thrillseekerholds.com/product/doughjo-blockers-l-xl-3/" TargetMode="External"/><Relationship Id="rId54" Type="http://schemas.openxmlformats.org/officeDocument/2006/relationships/hyperlink" Target="https://thrillseekerholds.com/wp-content/uploads/2021/10/13969-DoughJo-Blockers-L-XL-4.png" TargetMode="External"/><Relationship Id="rId55" Type="http://schemas.openxmlformats.org/officeDocument/2006/relationships/hyperlink" Target="https://thrillseekerholds.com/wp-content/uploads/2021/10/13967-DoughJo-Blockers-L-XL-5.png" TargetMode="External"/><Relationship Id="rId56" Type="http://schemas.openxmlformats.org/officeDocument/2006/relationships/hyperlink" Target="https://thrillseekerholds.com/wp-content/uploads/2021/10/13968-DoughJo-Blockers-L&#8211;Mega.png" TargetMode="External"/><Relationship Id="rId57" Type="http://schemas.openxmlformats.org/officeDocument/2006/relationships/hyperlink" Target="https://thrillseekerholds.com/wp-content/uploads/2021/10/13973-DoughJo-Blockers-Giga.png" TargetMode="External"/><Relationship Id="rId58" Type="http://schemas.openxmlformats.org/officeDocument/2006/relationships/hyperlink" Target="https://thrillseekerholds.com/wp-content/uploads/2021/10/13970-DoughJo-Blockers-XL&#8211;Mega-1.png" TargetMode="External"/><Relationship Id="rId59" Type="http://schemas.openxmlformats.org/officeDocument/2006/relationships/hyperlink" Target="https://thrillseekerholds.com/wp-content/uploads/2021/10/13966-DoughJo-Blockers-XL&#8211;Mega-2.png" TargetMode="External"/><Relationship Id="rId60" Type="http://schemas.openxmlformats.org/officeDocument/2006/relationships/hyperlink" Target="https://thrillseekerholds.com/wp-content/uploads/2021/10/13971-DoughJo-Blockers-XL&#8211;Mega-3.png" TargetMode="External"/><Relationship Id="rId61" Type="http://schemas.openxmlformats.org/officeDocument/2006/relationships/drawing" Target="../drawings/drawing2.xml"/><Relationship Id="rId6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hyperlink" Target="https://thrillseekerholds.com/product/obsidian-macro-1/" TargetMode="External"/><Relationship Id="rId2" Type="http://schemas.openxmlformats.org/officeDocument/2006/relationships/hyperlink" Target="https://thrillseekerholds.com/product/obsidian-macro-2/" TargetMode="External"/><Relationship Id="rId3" Type="http://schemas.openxmlformats.org/officeDocument/2006/relationships/hyperlink" Target="https://thrillseekerholds.com/product/obsidian-macro-3/" TargetMode="External"/><Relationship Id="rId4" Type="http://schemas.openxmlformats.org/officeDocument/2006/relationships/hyperlink" Target="https://thrillseekerholds.com/product/obsidian-macro-4/" TargetMode="External"/><Relationship Id="rId5" Type="http://schemas.openxmlformats.org/officeDocument/2006/relationships/hyperlink" Target="https://thrillseekerholds.com/product/obsidian-macro-5/" TargetMode="External"/><Relationship Id="rId6" Type="http://schemas.openxmlformats.org/officeDocument/2006/relationships/hyperlink" Target="https://thrillseekerholds.com/product/obsidian-macro-6/" TargetMode="External"/><Relationship Id="rId7" Type="http://schemas.openxmlformats.org/officeDocument/2006/relationships/hyperlink" Target="https://thrillseekerholds.com/product/obsidian-macro-7/" TargetMode="External"/><Relationship Id="rId8" Type="http://schemas.openxmlformats.org/officeDocument/2006/relationships/hyperlink" Target="https://thrillseekerholds.com/product/obsidian-macro-8/" TargetMode="External"/><Relationship Id="rId9" Type="http://schemas.openxmlformats.org/officeDocument/2006/relationships/hyperlink" Target="https://thrillseekerholds.com/product/obsidian-macro-9-10-blockers/" TargetMode="External"/><Relationship Id="rId10" Type="http://schemas.openxmlformats.org/officeDocument/2006/relationships/hyperlink" Target="https://drive.google.com/file/d/1K8ltHp8aj_hLtXWMWilxvpGF3qjzKzez/view?usp=sharing" TargetMode="External"/><Relationship Id="rId11" Type="http://schemas.openxmlformats.org/officeDocument/2006/relationships/hyperlink" Target="https://drive.google.com/file/d/1qBGwrsvcC4nqjPCCIhDKmYFK_FjjfZY4/view?usp=sharing" TargetMode="External"/><Relationship Id="rId12" Type="http://schemas.openxmlformats.org/officeDocument/2006/relationships/hyperlink" Target="https://drive.google.com/file/d/1EaUabZLmL0c1qQ7s-El1ItmQcqHNLmZh/view?usp=sharing" TargetMode="External"/><Relationship Id="rId13" Type="http://schemas.openxmlformats.org/officeDocument/2006/relationships/hyperlink" Target="https://drive.google.com/file/d/1aGis7ToTPjLwve9PYmJoCBCmHLK6s8Hp/view?usp=sharing" TargetMode="External"/><Relationship Id="rId14" Type="http://schemas.openxmlformats.org/officeDocument/2006/relationships/hyperlink" Target="https://drive.google.com/file/d/14IfwO1OzobekplL1_uoDl8OHoGZCtrmB/view?usp=sharing" TargetMode="External"/><Relationship Id="rId15" Type="http://schemas.openxmlformats.org/officeDocument/2006/relationships/hyperlink" Target="https://drive.google.com/file/d/1b0i2Ne2EmoSAlKZ_7m8bFw0b29E0FEv-/view?usp=sharing" TargetMode="External"/><Relationship Id="rId16" Type="http://schemas.openxmlformats.org/officeDocument/2006/relationships/hyperlink" Target="https://drive.google.com/file/d/1fV0EV7lfWn9iH3jgKugpBfXAzbtoK2ZO/view?usp=sharing" TargetMode="External"/><Relationship Id="rId17" Type="http://schemas.openxmlformats.org/officeDocument/2006/relationships/hyperlink" Target="https://drive.google.com/file/d/1jQaxUItKIu5vZ64QXIgIFgogJARSKIt9/view?usp=sharing" TargetMode="External"/><Relationship Id="rId18" Type="http://schemas.openxmlformats.org/officeDocument/2006/relationships/hyperlink" Target="https://drive.google.com/file/d/1jU7If1VxQsIjTk1qR9H4KOQ6EOVpwtV-/view?usp=sharing" TargetMode="External"/><Relationship Id="rId19" Type="http://schemas.openxmlformats.org/officeDocument/2006/relationships/hyperlink" Target="https://drive.google.com/file/d/12CjYJPBJvThEClHSjSFWcqp6KEM34beI/view?usp=sharing" TargetMode="External"/><Relationship Id="rId20" Type="http://schemas.openxmlformats.org/officeDocument/2006/relationships/hyperlink" Target="https://thrillseekerholds.com/product/rubble-macro-1/"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R3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O7" activeCellId="0" sqref="O7"/>
    </sheetView>
  </sheetViews>
  <sheetFormatPr defaultRowHeight="15" zeroHeight="false" outlineLevelRow="0" outlineLevelCol="0"/>
  <cols>
    <col collapsed="false" customWidth="true" hidden="false" outlineLevel="0" max="1" min="1" style="1" width="10"/>
    <col collapsed="false" customWidth="true" hidden="false" outlineLevel="0" max="5" min="2" style="1" width="9.13"/>
    <col collapsed="false" customWidth="true" hidden="false" outlineLevel="0" max="6" min="6" style="1" width="17.29"/>
    <col collapsed="false" customWidth="true" hidden="false" outlineLevel="0" max="7" min="7" style="1" width="11.14"/>
    <col collapsed="false" customWidth="true" hidden="false" outlineLevel="0" max="8" min="8" style="1" width="11.57"/>
    <col collapsed="false" customWidth="true" hidden="false" outlineLevel="0" max="9" min="9" style="1" width="10.85"/>
    <col collapsed="false" customWidth="true" hidden="false" outlineLevel="0" max="1025" min="10" style="1" width="9.13"/>
  </cols>
  <sheetData>
    <row r="1" customFormat="false" ht="15" hidden="false" customHeight="false" outlineLevel="0" collapsed="false">
      <c r="A1" s="2"/>
      <c r="B1" s="2"/>
      <c r="C1" s="2"/>
      <c r="D1" s="2"/>
      <c r="E1" s="3" t="s">
        <v>0</v>
      </c>
      <c r="F1" s="3"/>
      <c r="G1" s="3"/>
      <c r="H1" s="3"/>
      <c r="I1" s="3"/>
      <c r="J1" s="3"/>
      <c r="K1" s="3"/>
      <c r="L1" s="3"/>
      <c r="M1" s="3"/>
      <c r="N1" s="4"/>
      <c r="O1" s="4"/>
      <c r="P1" s="4"/>
      <c r="Q1" s="4"/>
      <c r="R1" s="4"/>
    </row>
    <row r="2" customFormat="false" ht="13.9" hidden="false" customHeight="false" outlineLevel="0" collapsed="false">
      <c r="A2" s="4"/>
      <c r="B2" s="4"/>
      <c r="C2" s="4"/>
      <c r="D2" s="4"/>
      <c r="E2" s="5" t="s">
        <v>1</v>
      </c>
      <c r="F2" s="5"/>
      <c r="G2" s="6"/>
      <c r="H2" s="6"/>
      <c r="I2" s="6"/>
      <c r="J2" s="6"/>
      <c r="K2" s="6"/>
      <c r="L2" s="6"/>
      <c r="M2" s="6"/>
      <c r="N2" s="4"/>
      <c r="O2" s="4"/>
      <c r="P2" s="4"/>
      <c r="Q2" s="4"/>
      <c r="R2" s="4"/>
    </row>
    <row r="3" customFormat="false" ht="15" hidden="false" customHeight="false" outlineLevel="0" collapsed="false">
      <c r="A3" s="4"/>
      <c r="B3" s="4"/>
      <c r="C3" s="4"/>
      <c r="D3" s="4"/>
      <c r="E3" s="7" t="s">
        <v>2</v>
      </c>
      <c r="F3" s="7"/>
      <c r="G3" s="6"/>
      <c r="H3" s="6"/>
      <c r="I3" s="6"/>
      <c r="J3" s="6"/>
      <c r="K3" s="6"/>
      <c r="L3" s="6"/>
      <c r="M3" s="6"/>
      <c r="N3" s="4"/>
      <c r="O3" s="4"/>
      <c r="P3" s="4"/>
      <c r="Q3" s="4"/>
      <c r="R3" s="4"/>
    </row>
    <row r="4" customFormat="false" ht="15" hidden="false" customHeight="true" outlineLevel="0" collapsed="false">
      <c r="A4" s="4"/>
      <c r="B4" s="4"/>
      <c r="C4" s="4"/>
      <c r="D4" s="4"/>
      <c r="E4" s="8" t="s">
        <v>3</v>
      </c>
      <c r="F4" s="8"/>
      <c r="G4" s="6"/>
      <c r="H4" s="6"/>
      <c r="I4" s="6"/>
      <c r="J4" s="6"/>
      <c r="K4" s="6"/>
      <c r="L4" s="6"/>
      <c r="M4" s="6"/>
      <c r="N4" s="4"/>
      <c r="O4" s="4"/>
      <c r="P4" s="4"/>
      <c r="Q4" s="4"/>
      <c r="R4" s="4"/>
    </row>
    <row r="5" customFormat="false" ht="15" hidden="false" customHeight="true" outlineLevel="0" collapsed="false">
      <c r="A5" s="4"/>
      <c r="B5" s="4"/>
      <c r="C5" s="4"/>
      <c r="D5" s="4"/>
      <c r="E5" s="8" t="s">
        <v>4</v>
      </c>
      <c r="F5" s="8"/>
      <c r="G5" s="6"/>
      <c r="H5" s="6"/>
      <c r="I5" s="6"/>
      <c r="J5" s="6"/>
      <c r="K5" s="6"/>
      <c r="L5" s="6"/>
      <c r="M5" s="6"/>
      <c r="N5" s="4"/>
      <c r="O5" s="4"/>
      <c r="P5" s="4"/>
      <c r="Q5" s="4"/>
      <c r="R5" s="4"/>
    </row>
    <row r="6" customFormat="false" ht="15" hidden="false" customHeight="true" outlineLevel="0" collapsed="false">
      <c r="A6" s="4"/>
      <c r="B6" s="4"/>
      <c r="C6" s="4"/>
      <c r="D6" s="4"/>
      <c r="E6" s="8" t="s">
        <v>5</v>
      </c>
      <c r="F6" s="8"/>
      <c r="G6" s="6"/>
      <c r="H6" s="6"/>
      <c r="I6" s="6"/>
      <c r="J6" s="6"/>
      <c r="K6" s="6"/>
      <c r="L6" s="6"/>
      <c r="M6" s="6"/>
      <c r="N6" s="4"/>
      <c r="O6" s="4"/>
      <c r="P6" s="4"/>
      <c r="Q6" s="4"/>
      <c r="R6" s="4"/>
    </row>
    <row r="7" customFormat="false" ht="15" hidden="false" customHeight="false" outlineLevel="0" collapsed="false">
      <c r="A7" s="4"/>
      <c r="B7" s="4"/>
      <c r="C7" s="4"/>
      <c r="D7" s="4"/>
      <c r="E7" s="9" t="s">
        <v>6</v>
      </c>
      <c r="F7" s="9"/>
      <c r="G7" s="6"/>
      <c r="H7" s="6"/>
      <c r="I7" s="6"/>
      <c r="J7" s="6"/>
      <c r="K7" s="6"/>
      <c r="L7" s="6"/>
      <c r="M7" s="6"/>
      <c r="N7" s="4"/>
      <c r="O7" s="4"/>
      <c r="P7" s="4"/>
      <c r="Q7" s="4"/>
      <c r="R7" s="4"/>
    </row>
    <row r="8" customFormat="false" ht="15" hidden="false" customHeight="false" outlineLevel="0" collapsed="false">
      <c r="A8" s="10" t="s">
        <v>7</v>
      </c>
      <c r="B8" s="10"/>
      <c r="C8" s="10"/>
      <c r="D8" s="10"/>
      <c r="E8" s="4"/>
      <c r="F8" s="4"/>
      <c r="G8" s="4"/>
      <c r="H8" s="4"/>
      <c r="I8" s="4"/>
      <c r="J8" s="4"/>
      <c r="K8" s="4"/>
      <c r="L8" s="4"/>
      <c r="M8" s="4"/>
      <c r="N8" s="4"/>
      <c r="O8" s="4"/>
      <c r="P8" s="4"/>
      <c r="Q8" s="4"/>
      <c r="R8" s="4"/>
    </row>
    <row r="9" customFormat="false" ht="27.75" hidden="false" customHeight="true" outlineLevel="0" collapsed="false">
      <c r="A9" s="11"/>
      <c r="B9" s="11"/>
      <c r="C9" s="11"/>
      <c r="D9" s="11"/>
      <c r="E9" s="12" t="s">
        <v>8</v>
      </c>
      <c r="F9" s="12"/>
      <c r="G9" s="13" t="n">
        <f aca="false">IF(B28=1, 'Holds PU'!W76+R28,'Holds PU'!W76)</f>
        <v>18853.3398</v>
      </c>
      <c r="H9" s="13"/>
      <c r="I9" s="13"/>
      <c r="J9" s="13"/>
      <c r="K9" s="13"/>
      <c r="L9" s="13"/>
      <c r="M9" s="13"/>
      <c r="N9" s="4"/>
      <c r="Q9" s="4"/>
      <c r="R9" s="4"/>
    </row>
    <row r="10" customFormat="false" ht="18" hidden="false" customHeight="true" outlineLevel="0" collapsed="false">
      <c r="A10" s="14"/>
      <c r="B10" s="14"/>
      <c r="C10" s="14"/>
      <c r="D10" s="14"/>
      <c r="E10" s="15"/>
      <c r="F10" s="15"/>
      <c r="G10" s="15"/>
      <c r="H10" s="4"/>
      <c r="I10" s="4"/>
      <c r="J10" s="4"/>
      <c r="K10" s="4"/>
      <c r="L10" s="4"/>
      <c r="M10" s="4"/>
      <c r="N10" s="4"/>
      <c r="O10" s="4"/>
      <c r="P10" s="4"/>
      <c r="Q10" s="4"/>
      <c r="R10" s="4"/>
    </row>
    <row r="11" customFormat="false" ht="19.9" hidden="false" customHeight="true" outlineLevel="0" collapsed="false">
      <c r="A11" s="14"/>
      <c r="B11" s="4"/>
      <c r="C11" s="4"/>
      <c r="D11" s="4"/>
      <c r="E11" s="16" t="s">
        <v>9</v>
      </c>
      <c r="F11" s="16"/>
      <c r="G11" s="16" t="n">
        <f aca="false">'Macros Fiberglass'!R34</f>
        <v>72166</v>
      </c>
      <c r="H11" s="16"/>
      <c r="I11" s="16"/>
      <c r="J11" s="16"/>
      <c r="K11" s="16"/>
      <c r="L11" s="16"/>
      <c r="M11" s="16"/>
      <c r="N11" s="4"/>
      <c r="O11" s="4"/>
      <c r="P11" s="4"/>
      <c r="Q11" s="4"/>
      <c r="R11" s="4"/>
    </row>
    <row r="12" customFormat="false" ht="19.5" hidden="false" customHeight="true" outlineLevel="0" collapsed="false">
      <c r="A12" s="15"/>
      <c r="B12" s="15"/>
      <c r="C12" s="15"/>
      <c r="D12" s="15"/>
      <c r="E12" s="16" t="s">
        <v>10</v>
      </c>
      <c r="F12" s="16"/>
      <c r="G12" s="16" t="n">
        <f aca="false">'Holds PU'!X76</f>
        <v>355</v>
      </c>
      <c r="H12" s="16"/>
      <c r="I12" s="16"/>
      <c r="J12" s="16"/>
      <c r="K12" s="16"/>
      <c r="L12" s="16"/>
      <c r="M12" s="16"/>
      <c r="N12" s="4"/>
      <c r="O12" s="4"/>
      <c r="P12" s="4"/>
      <c r="Q12" s="4"/>
      <c r="R12" s="4"/>
    </row>
    <row r="13" customFormat="false" ht="19.5" hidden="false" customHeight="true" outlineLevel="0" collapsed="false">
      <c r="A13" s="15"/>
      <c r="B13" s="15"/>
      <c r="C13" s="15"/>
      <c r="D13" s="15"/>
      <c r="E13" s="16" t="s">
        <v>11</v>
      </c>
      <c r="F13" s="16"/>
      <c r="G13" s="17" t="n">
        <f aca="false">'Holds PU'!V76+'Macros Fiberglass'!P34</f>
        <v>314.689</v>
      </c>
      <c r="H13" s="17"/>
      <c r="I13" s="17"/>
      <c r="J13" s="17"/>
      <c r="K13" s="17"/>
      <c r="L13" s="17"/>
      <c r="M13" s="17"/>
      <c r="N13" s="4"/>
      <c r="O13" s="4"/>
      <c r="P13" s="4"/>
      <c r="Q13" s="4"/>
      <c r="R13" s="4"/>
    </row>
    <row r="14" customFormat="false" ht="19.5" hidden="false" customHeight="true" outlineLevel="0" collapsed="false">
      <c r="A14" s="15"/>
      <c r="B14" s="15"/>
      <c r="C14" s="15"/>
      <c r="D14" s="15"/>
      <c r="E14" s="4"/>
      <c r="F14" s="4"/>
      <c r="G14" s="4"/>
      <c r="H14" s="4"/>
      <c r="I14" s="4"/>
      <c r="J14" s="4"/>
      <c r="K14" s="4"/>
      <c r="L14" s="4"/>
      <c r="M14" s="4"/>
      <c r="N14" s="4"/>
      <c r="O14" s="4"/>
      <c r="P14" s="4"/>
      <c r="Q14" s="4"/>
      <c r="R14" s="4"/>
    </row>
    <row r="15" customFormat="false" ht="15" hidden="false" customHeight="true" outlineLevel="0" collapsed="false">
      <c r="A15" s="4"/>
      <c r="B15" s="4"/>
      <c r="C15" s="4"/>
      <c r="D15" s="4"/>
      <c r="E15" s="18" t="s">
        <v>12</v>
      </c>
      <c r="F15" s="18"/>
      <c r="G15" s="19" t="s">
        <v>13</v>
      </c>
      <c r="H15" s="19" t="s">
        <v>14</v>
      </c>
      <c r="I15" s="19" t="s">
        <v>15</v>
      </c>
      <c r="J15" s="19" t="s">
        <v>16</v>
      </c>
      <c r="K15" s="20" t="s">
        <v>17</v>
      </c>
      <c r="L15" s="20" t="s">
        <v>18</v>
      </c>
      <c r="M15" s="19" t="s">
        <v>19</v>
      </c>
      <c r="N15" s="4"/>
      <c r="O15" s="4"/>
      <c r="P15" s="4"/>
      <c r="Q15" s="4"/>
      <c r="R15" s="4"/>
    </row>
    <row r="16" customFormat="false" ht="15" hidden="false" customHeight="false" outlineLevel="0" collapsed="false">
      <c r="A16" s="21"/>
      <c r="B16" s="21"/>
      <c r="C16" s="21"/>
      <c r="D16" s="21"/>
      <c r="E16" s="22" t="s">
        <v>20</v>
      </c>
      <c r="F16" s="22"/>
      <c r="G16" s="16" t="n">
        <f aca="false">'Holds PU'!AQ75</f>
        <v>30</v>
      </c>
      <c r="H16" s="16" t="n">
        <f aca="false">'Holds PU'!AR75</f>
        <v>0</v>
      </c>
      <c r="I16" s="16" t="n">
        <f aca="false">'Holds PU'!AS75</f>
        <v>136</v>
      </c>
      <c r="J16" s="16" t="n">
        <f aca="false">'Holds PU'!AT75</f>
        <v>92</v>
      </c>
      <c r="K16" s="16" t="n">
        <f aca="false">'Holds PU'!AU75</f>
        <v>52</v>
      </c>
      <c r="L16" s="16" t="n">
        <f aca="false">'Holds PU'!AV75</f>
        <v>44</v>
      </c>
      <c r="M16" s="16" t="n">
        <f aca="false">'Holds PU'!AW75</f>
        <v>1</v>
      </c>
      <c r="N16" s="4"/>
      <c r="O16" s="4"/>
      <c r="P16" s="4"/>
      <c r="Q16" s="4"/>
      <c r="R16" s="4"/>
    </row>
    <row r="17" customFormat="false" ht="15" hidden="false" customHeight="false" outlineLevel="0" collapsed="false">
      <c r="A17" s="21"/>
      <c r="B17" s="21"/>
      <c r="C17" s="21"/>
      <c r="D17" s="21"/>
      <c r="E17" s="22" t="s">
        <v>21</v>
      </c>
      <c r="F17" s="22"/>
      <c r="G17" s="23" t="n">
        <f aca="false">IFERROR(G16/$G$12,0)</f>
        <v>0.0845070422535211</v>
      </c>
      <c r="H17" s="23" t="n">
        <f aca="false">IFERROR(H16/$G$12,0)</f>
        <v>0</v>
      </c>
      <c r="I17" s="23" t="n">
        <f aca="false">IFERROR(I16/$G$12,0)</f>
        <v>0.383098591549296</v>
      </c>
      <c r="J17" s="23" t="n">
        <f aca="false">IFERROR(J16/$G$12,0)</f>
        <v>0.259154929577465</v>
      </c>
      <c r="K17" s="23" t="n">
        <f aca="false">IFERROR(K16/$G$12,0)</f>
        <v>0.146478873239437</v>
      </c>
      <c r="L17" s="23" t="n">
        <f aca="false">IFERROR(L16/$G$12,0)</f>
        <v>0.123943661971831</v>
      </c>
      <c r="M17" s="23" t="n">
        <f aca="false">IFERROR(M16/$G$12,0)</f>
        <v>0.0028169014084507</v>
      </c>
      <c r="N17" s="4"/>
      <c r="O17" s="4"/>
      <c r="P17" s="4"/>
      <c r="Q17" s="4"/>
      <c r="R17" s="4"/>
    </row>
    <row r="18" customFormat="false" ht="15" hidden="false" customHeight="false" outlineLevel="0" collapsed="false">
      <c r="A18" s="21"/>
      <c r="B18" s="21"/>
      <c r="C18" s="21"/>
      <c r="D18" s="21"/>
      <c r="E18" s="4"/>
      <c r="F18" s="4"/>
      <c r="G18" s="4"/>
      <c r="H18" s="4"/>
      <c r="I18" s="4"/>
      <c r="J18" s="4"/>
      <c r="K18" s="4"/>
      <c r="L18" s="4"/>
      <c r="M18" s="4"/>
      <c r="N18" s="4"/>
      <c r="O18" s="4"/>
      <c r="P18" s="4"/>
      <c r="Q18" s="4"/>
      <c r="R18" s="4"/>
    </row>
    <row r="19" customFormat="false" ht="15" hidden="false" customHeight="false" outlineLevel="0" collapsed="false">
      <c r="A19" s="4"/>
      <c r="B19" s="4"/>
      <c r="C19" s="4"/>
      <c r="D19" s="4"/>
      <c r="E19" s="22" t="s">
        <v>22</v>
      </c>
      <c r="F19" s="22"/>
      <c r="G19" s="22" t="s">
        <v>23</v>
      </c>
      <c r="H19" s="22" t="s">
        <v>24</v>
      </c>
      <c r="I19" s="22" t="s">
        <v>25</v>
      </c>
      <c r="J19" s="22" t="s">
        <v>26</v>
      </c>
      <c r="K19" s="24" t="s">
        <v>27</v>
      </c>
      <c r="L19" s="22" t="s">
        <v>28</v>
      </c>
      <c r="M19" s="25"/>
      <c r="N19" s="4"/>
      <c r="O19" s="4"/>
      <c r="P19" s="4"/>
      <c r="Q19" s="4"/>
      <c r="R19" s="4"/>
    </row>
    <row r="20" customFormat="false" ht="15" hidden="false" customHeight="false" outlineLevel="0" collapsed="false">
      <c r="A20" s="4"/>
      <c r="B20" s="4"/>
      <c r="C20" s="4"/>
      <c r="D20" s="4"/>
      <c r="E20" s="22" t="s">
        <v>20</v>
      </c>
      <c r="F20" s="22"/>
      <c r="G20" s="16" t="n">
        <f aca="false">'Holds PU'!BE76</f>
        <v>30</v>
      </c>
      <c r="H20" s="16" t="n">
        <f aca="false">'Holds PU'!BF76</f>
        <v>30</v>
      </c>
      <c r="I20" s="16" t="n">
        <f aca="false">'Holds PU'!BG76</f>
        <v>62</v>
      </c>
      <c r="J20" s="16" t="n">
        <f aca="false">'Holds PU'!BH76</f>
        <v>80</v>
      </c>
      <c r="K20" s="16" t="n">
        <f aca="false">'Holds PU'!BI76</f>
        <v>105</v>
      </c>
      <c r="L20" s="16" t="n">
        <f aca="false">'Holds PU'!BJ76</f>
        <v>48</v>
      </c>
      <c r="M20" s="4"/>
      <c r="N20" s="4"/>
      <c r="O20" s="4"/>
      <c r="P20" s="4"/>
      <c r="Q20" s="4"/>
      <c r="R20" s="4"/>
    </row>
    <row r="21" customFormat="false" ht="15" hidden="false" customHeight="false" outlineLevel="0" collapsed="false">
      <c r="A21" s="4"/>
      <c r="B21" s="4"/>
      <c r="C21" s="4"/>
      <c r="D21" s="4"/>
      <c r="E21" s="22" t="s">
        <v>21</v>
      </c>
      <c r="F21" s="22"/>
      <c r="G21" s="23" t="n">
        <f aca="false">IFERROR(G20/$G$12,0)</f>
        <v>0.0845070422535211</v>
      </c>
      <c r="H21" s="23" t="n">
        <f aca="false">IFERROR(H20/$G$12,0)</f>
        <v>0.0845070422535211</v>
      </c>
      <c r="I21" s="23" t="n">
        <f aca="false">IFERROR(I20/$G$12,0)</f>
        <v>0.174647887323944</v>
      </c>
      <c r="J21" s="23" t="n">
        <f aca="false">IFERROR(J20/$G$12,0)</f>
        <v>0.225352112676056</v>
      </c>
      <c r="K21" s="23" t="n">
        <f aca="false">IFERROR(K20/$G$12,0)</f>
        <v>0.295774647887324</v>
      </c>
      <c r="L21" s="23" t="n">
        <f aca="false">IFERROR(L20/$G$12,0)</f>
        <v>0.135211267605634</v>
      </c>
      <c r="M21" s="4"/>
      <c r="N21" s="4"/>
      <c r="O21" s="4"/>
      <c r="P21" s="4"/>
      <c r="Q21" s="4"/>
      <c r="R21" s="4"/>
    </row>
    <row r="22" customFormat="false" ht="15" hidden="false" customHeight="false" outlineLevel="0" collapsed="false">
      <c r="A22" s="4"/>
      <c r="B22" s="4"/>
      <c r="C22" s="4"/>
      <c r="D22" s="4"/>
      <c r="E22" s="4"/>
      <c r="F22" s="4"/>
      <c r="G22" s="4"/>
      <c r="H22" s="4"/>
      <c r="I22" s="4"/>
      <c r="J22" s="4"/>
      <c r="K22" s="4"/>
      <c r="L22" s="4"/>
      <c r="M22" s="4"/>
      <c r="N22" s="4"/>
      <c r="O22" s="4"/>
      <c r="P22" s="4"/>
      <c r="Q22" s="4"/>
      <c r="R22" s="4"/>
    </row>
    <row r="23" customFormat="false" ht="17.25" hidden="false" customHeight="true" outlineLevel="0" collapsed="false">
      <c r="A23" s="4"/>
      <c r="B23" s="4"/>
      <c r="C23" s="4"/>
      <c r="D23" s="4"/>
      <c r="E23" s="16" t="s">
        <v>29</v>
      </c>
      <c r="F23" s="16"/>
      <c r="G23" s="26" t="n">
        <f aca="false">SUMPRODUCT('Holds PU'!I2:I75,'Holds PU'!$AX$2:$AX$75)</f>
        <v>0</v>
      </c>
      <c r="H23" s="27" t="n">
        <f aca="false">SUMPRODUCT('Holds PU'!J2:J75,'Holds PU'!$AX$2:$AX$75)</f>
        <v>0</v>
      </c>
      <c r="I23" s="28" t="n">
        <f aca="false">SUMPRODUCT('Holds PU'!K2:K75,'Holds PU'!$AX$2:$AX$75)</f>
        <v>185</v>
      </c>
      <c r="J23" s="29" t="n">
        <f aca="false">SUMPRODUCT('Holds PU'!L2:L75,'Holds PU'!$AX$2:$AX$75)</f>
        <v>37</v>
      </c>
      <c r="K23" s="30" t="n">
        <f aca="false">SUMPRODUCT('Holds PU'!M2:M75,'Holds PU'!$AX$2:$AX$75)</f>
        <v>0</v>
      </c>
      <c r="L23" s="31" t="n">
        <f aca="false">SUMPRODUCT('Holds PU'!N2:N75,'Holds PU'!$AX$2:$AX$75)</f>
        <v>11</v>
      </c>
      <c r="M23" s="32" t="n">
        <f aca="false">SUMPRODUCT('Holds PU'!O2:O75,'Holds PU'!$AX$2:$AX$75)</f>
        <v>50</v>
      </c>
      <c r="N23" s="33" t="n">
        <f aca="false">SUMPRODUCT('Holds PU'!P2:P75,'Holds PU'!$AX$2:$AX$75)</f>
        <v>56</v>
      </c>
      <c r="O23" s="34" t="n">
        <f aca="false">SUMPRODUCT('Holds PU'!Q2:Q75,'Holds PU'!$AX$2:$AX$75)</f>
        <v>0</v>
      </c>
      <c r="P23" s="35" t="n">
        <f aca="false">SUMPRODUCT('Holds PU'!R2:R75,'Holds PU'!$AX$2:$AX$75)</f>
        <v>0</v>
      </c>
      <c r="Q23" s="36" t="n">
        <f aca="false">SUMPRODUCT('Holds PU'!S2:S75,'Holds PU'!$AX$2:$AX$75)</f>
        <v>1</v>
      </c>
      <c r="R23" s="37" t="n">
        <f aca="false">SUMPRODUCT('Holds PU'!T2:T75,'Holds PU'!$AX$2:$AX$75)</f>
        <v>15</v>
      </c>
    </row>
    <row r="24" customFormat="false" ht="13.9" hidden="false" customHeight="false" outlineLevel="0" collapsed="false">
      <c r="A24" s="4"/>
      <c r="B24" s="4"/>
      <c r="C24" s="4"/>
      <c r="D24" s="4"/>
      <c r="E24" s="22" t="s">
        <v>21</v>
      </c>
      <c r="F24" s="22"/>
      <c r="G24" s="23" t="n">
        <f aca="false">IFERROR(G23/$G$12,0)</f>
        <v>0</v>
      </c>
      <c r="H24" s="23" t="n">
        <f aca="false">IFERROR(H23/$G$12,0)</f>
        <v>0</v>
      </c>
      <c r="I24" s="23" t="n">
        <f aca="false">IFERROR(I23/$G$12,0)</f>
        <v>0.52112676056338</v>
      </c>
      <c r="J24" s="23" t="n">
        <f aca="false">IFERROR(J23/$G$12,0)</f>
        <v>0.104225352112676</v>
      </c>
      <c r="K24" s="23" t="n">
        <f aca="false">IFERROR(K23/$G$12,0)</f>
        <v>0</v>
      </c>
      <c r="L24" s="23" t="n">
        <f aca="false">IFERROR(L23/$G$12,0)</f>
        <v>0.0309859154929577</v>
      </c>
      <c r="M24" s="23" t="n">
        <f aca="false">IFERROR(M23/$G$12,0)</f>
        <v>0.140845070422535</v>
      </c>
      <c r="N24" s="23" t="n">
        <f aca="false">IFERROR(N23/$G$12,0)</f>
        <v>0.157746478873239</v>
      </c>
      <c r="O24" s="23" t="n">
        <f aca="false">IFERROR(O23/$G$12,0)</f>
        <v>0</v>
      </c>
      <c r="P24" s="23" t="n">
        <f aca="false">IFERROR(P23/$G$12,0)</f>
        <v>0</v>
      </c>
      <c r="Q24" s="23" t="n">
        <f aca="false">IFERROR(Q23/$G$12,0)</f>
        <v>0.0028169014084507</v>
      </c>
      <c r="R24" s="23" t="n">
        <f aca="false">IFERROR(R23/$G$12,0)</f>
        <v>0.0422535211267606</v>
      </c>
    </row>
    <row r="25" customFormat="false" ht="15" hidden="false" customHeight="true" outlineLevel="0" collapsed="false">
      <c r="B25" s="38"/>
      <c r="C25" s="38"/>
      <c r="D25" s="38"/>
      <c r="E25" s="38"/>
      <c r="F25" s="38"/>
      <c r="G25" s="38"/>
      <c r="H25" s="38"/>
      <c r="I25" s="38"/>
      <c r="J25" s="38"/>
      <c r="K25" s="38"/>
      <c r="L25" s="38"/>
      <c r="M25" s="38"/>
      <c r="N25" s="38"/>
      <c r="O25" s="4"/>
      <c r="P25" s="4"/>
      <c r="Q25" s="4"/>
      <c r="R25" s="4"/>
    </row>
    <row r="26" customFormat="false" ht="26.25" hidden="false" customHeight="true" outlineLevel="0" collapsed="false">
      <c r="A26" s="38"/>
      <c r="B26" s="39" t="s">
        <v>30</v>
      </c>
      <c r="C26" s="39"/>
      <c r="D26" s="38"/>
      <c r="E26" s="18" t="s">
        <v>31</v>
      </c>
      <c r="F26" s="18"/>
      <c r="G26" s="40" t="n">
        <v>40</v>
      </c>
      <c r="H26" s="40" t="n">
        <v>50</v>
      </c>
      <c r="I26" s="40" t="n">
        <v>60</v>
      </c>
      <c r="J26" s="40" t="n">
        <v>70</v>
      </c>
      <c r="K26" s="40" t="n">
        <v>80</v>
      </c>
      <c r="L26" s="40" t="n">
        <v>90</v>
      </c>
      <c r="M26" s="40" t="n">
        <v>100</v>
      </c>
      <c r="N26" s="40" t="n">
        <v>120</v>
      </c>
      <c r="O26" s="40" t="n">
        <v>140</v>
      </c>
      <c r="P26" s="40" t="n">
        <v>160</v>
      </c>
      <c r="Q26" s="40" t="n">
        <v>233</v>
      </c>
      <c r="R26" s="16" t="s">
        <v>32</v>
      </c>
    </row>
    <row r="27" customFormat="false" ht="15" hidden="false" customHeight="true" outlineLevel="0" collapsed="false">
      <c r="A27" s="41"/>
      <c r="B27" s="42"/>
      <c r="C27" s="42"/>
      <c r="D27" s="41"/>
      <c r="E27" s="18" t="s">
        <v>20</v>
      </c>
      <c r="F27" s="18"/>
      <c r="G27" s="43" t="n">
        <f aca="false">'Holds PU'!BK76</f>
        <v>4</v>
      </c>
      <c r="H27" s="43" t="n">
        <f aca="false">'Holds PU'!BL76</f>
        <v>56</v>
      </c>
      <c r="I27" s="43" t="n">
        <f aca="false">'Holds PU'!BM76</f>
        <v>109</v>
      </c>
      <c r="J27" s="43" t="n">
        <f aca="false">'Holds PU'!BN76</f>
        <v>36</v>
      </c>
      <c r="K27" s="43" t="n">
        <f aca="false">'Holds PU'!BO76</f>
        <v>32</v>
      </c>
      <c r="L27" s="43" t="n">
        <f aca="false">'Holds PU'!BP76</f>
        <v>38</v>
      </c>
      <c r="M27" s="43" t="n">
        <f aca="false">'Holds PU'!BQ76</f>
        <v>16</v>
      </c>
      <c r="N27" s="43" t="n">
        <f aca="false">'Holds PU'!BR76</f>
        <v>26</v>
      </c>
      <c r="O27" s="43" t="n">
        <f aca="false">'Holds PU'!BS76</f>
        <v>4</v>
      </c>
      <c r="P27" s="43" t="n">
        <f aca="false">'Holds PU'!BT76</f>
        <v>2</v>
      </c>
      <c r="Q27" s="43" t="n">
        <f aca="false">'Holds PU'!BU76</f>
        <v>0</v>
      </c>
      <c r="R27" s="16" t="n">
        <f aca="false">SUM(G27:Q27)</f>
        <v>323</v>
      </c>
    </row>
    <row r="28" customFormat="false" ht="15" hidden="false" customHeight="true" outlineLevel="0" collapsed="false">
      <c r="A28" s="41"/>
      <c r="B28" s="44" t="n">
        <f aca="false">FALSE()</f>
        <v>0</v>
      </c>
      <c r="C28" s="45"/>
      <c r="D28" s="41"/>
      <c r="E28" s="18" t="s">
        <v>33</v>
      </c>
      <c r="F28" s="18"/>
      <c r="G28" s="46" t="n">
        <v>0.44</v>
      </c>
      <c r="H28" s="46" t="n">
        <v>0.5</v>
      </c>
      <c r="I28" s="46" t="n">
        <v>0.58</v>
      </c>
      <c r="J28" s="46" t="n">
        <v>0.69</v>
      </c>
      <c r="K28" s="46" t="n">
        <v>0.75</v>
      </c>
      <c r="L28" s="46" t="n">
        <v>0.86</v>
      </c>
      <c r="M28" s="46" t="n">
        <v>0.94</v>
      </c>
      <c r="N28" s="46" t="n">
        <v>1.19</v>
      </c>
      <c r="O28" s="46" t="n">
        <v>1.81</v>
      </c>
      <c r="P28" s="46" t="n">
        <v>2.14</v>
      </c>
      <c r="Q28" s="46" t="n">
        <v>7</v>
      </c>
      <c r="R28" s="22" t="n">
        <f aca="false">SUMPRODUCT(G27:Q27,G28:Q28)</f>
        <v>232</v>
      </c>
    </row>
    <row r="29" customFormat="false" ht="15" hidden="false" customHeight="false" outlineLevel="0" collapsed="false">
      <c r="A29" s="41"/>
      <c r="B29" s="41"/>
      <c r="C29" s="41"/>
      <c r="D29" s="41"/>
      <c r="E29" s="38"/>
      <c r="F29" s="38"/>
      <c r="G29" s="38"/>
      <c r="H29" s="38"/>
      <c r="I29" s="38"/>
      <c r="J29" s="38"/>
      <c r="K29" s="38"/>
      <c r="L29" s="38"/>
      <c r="M29" s="38"/>
      <c r="N29" s="4"/>
      <c r="O29" s="4"/>
      <c r="P29" s="4"/>
      <c r="Q29" s="4"/>
      <c r="R29" s="4"/>
    </row>
    <row r="30" customFormat="false" ht="42.75" hidden="false" customHeight="true" outlineLevel="0" collapsed="false">
      <c r="A30" s="38"/>
      <c r="B30" s="47" t="s">
        <v>34</v>
      </c>
      <c r="C30" s="47"/>
      <c r="D30" s="47"/>
      <c r="E30" s="47"/>
      <c r="F30" s="47"/>
      <c r="G30" s="47"/>
      <c r="H30" s="47"/>
      <c r="I30" s="47"/>
      <c r="J30" s="47"/>
      <c r="K30" s="47"/>
      <c r="L30" s="47"/>
      <c r="M30" s="47"/>
      <c r="N30" s="47"/>
      <c r="O30" s="47"/>
      <c r="P30" s="47"/>
      <c r="Q30" s="47"/>
      <c r="R30" s="47"/>
    </row>
  </sheetData>
  <mergeCells count="37">
    <mergeCell ref="E1:M1"/>
    <mergeCell ref="E2:F2"/>
    <mergeCell ref="G2:M2"/>
    <mergeCell ref="E3:F3"/>
    <mergeCell ref="G3:M3"/>
    <mergeCell ref="E4:F4"/>
    <mergeCell ref="G4:M4"/>
    <mergeCell ref="E5:F5"/>
    <mergeCell ref="G5:M5"/>
    <mergeCell ref="E6:F6"/>
    <mergeCell ref="G6:M6"/>
    <mergeCell ref="E7:F7"/>
    <mergeCell ref="G7:M7"/>
    <mergeCell ref="A8:D8"/>
    <mergeCell ref="A9:D9"/>
    <mergeCell ref="E9:F9"/>
    <mergeCell ref="G9:M9"/>
    <mergeCell ref="E11:F11"/>
    <mergeCell ref="G11:M11"/>
    <mergeCell ref="E12:F12"/>
    <mergeCell ref="G12:M12"/>
    <mergeCell ref="E13:F13"/>
    <mergeCell ref="G13:M13"/>
    <mergeCell ref="E15:F15"/>
    <mergeCell ref="E16:F16"/>
    <mergeCell ref="E17:F17"/>
    <mergeCell ref="E19:F19"/>
    <mergeCell ref="E20:F20"/>
    <mergeCell ref="E21:F21"/>
    <mergeCell ref="E23:F23"/>
    <mergeCell ref="E24:F24"/>
    <mergeCell ref="B26:C26"/>
    <mergeCell ref="E26:F26"/>
    <mergeCell ref="B27:C27"/>
    <mergeCell ref="E27:F27"/>
    <mergeCell ref="E28:F28"/>
    <mergeCell ref="B30:R30"/>
  </mergeCells>
  <conditionalFormatting sqref="G15:M15">
    <cfRule type="expression" priority="2" aboveAverage="0" equalAverage="0" bottom="0" percent="0" rank="0" text="" dxfId="0">
      <formula>IF(#ref!=0,1)</formula>
    </cfRule>
  </conditionalFormatting>
  <hyperlinks>
    <hyperlink ref="A8" r:id="rId1" display="www.thrillseekerholds.com"/>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worksheet>
</file>

<file path=xl/worksheets/sheet2.xml><?xml version="1.0" encoding="utf-8"?>
<worksheet xmlns="http://schemas.openxmlformats.org/spreadsheetml/2006/main" xmlns:r="http://schemas.openxmlformats.org/officeDocument/2006/relationships">
  <sheetPr filterMode="false">
    <pageSetUpPr fitToPage="false"/>
  </sheetPr>
  <dimension ref="A1:BU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2" ySplit="1" topLeftCell="C2" activePane="bottomRight" state="frozen"/>
      <selection pane="topLeft" activeCell="A1" activeCellId="0" sqref="A1"/>
      <selection pane="topRight" activeCell="C1" activeCellId="0" sqref="C1"/>
      <selection pane="bottomLeft" activeCell="A2" activeCellId="0" sqref="A2"/>
      <selection pane="bottomRight" activeCell="K12" activeCellId="0" sqref="K12"/>
    </sheetView>
  </sheetViews>
  <sheetFormatPr defaultRowHeight="12.75" zeroHeight="false" outlineLevelRow="0" outlineLevelCol="0"/>
  <cols>
    <col collapsed="false" customWidth="true" hidden="false" outlineLevel="0" max="1" min="1" style="48" width="7.57"/>
    <col collapsed="false" customWidth="true" hidden="false" outlineLevel="0" max="2" min="2" style="49" width="31.15"/>
    <col collapsed="false" customWidth="true" hidden="false" outlineLevel="0" max="3" min="3" style="49" width="10.42"/>
    <col collapsed="false" customWidth="true" hidden="false" outlineLevel="0" max="4" min="4" style="49" width="8.29"/>
    <col collapsed="false" customWidth="true" hidden="false" outlineLevel="0" max="5" min="5" style="48" width="6.71"/>
    <col collapsed="false" customWidth="true" hidden="false" outlineLevel="0" max="6" min="6" style="49" width="9.29"/>
    <col collapsed="false" customWidth="true" hidden="false" outlineLevel="0" max="7" min="7" style="50" width="7.41"/>
    <col collapsed="false" customWidth="true" hidden="false" outlineLevel="0" max="8" min="8" style="49" width="6.71"/>
    <col collapsed="false" customWidth="true" hidden="false" outlineLevel="0" max="20" min="9" style="48" width="5.7"/>
    <col collapsed="false" customWidth="true" hidden="false" outlineLevel="0" max="23" min="21" style="48" width="7.71"/>
    <col collapsed="false" customWidth="true" hidden="true" outlineLevel="0" max="24" min="24" style="48" width="9.13"/>
    <col collapsed="false" customWidth="true" hidden="true" outlineLevel="0" max="30" min="25" style="48" width="2.99"/>
    <col collapsed="false" customWidth="true" hidden="true" outlineLevel="0" max="35" min="31" style="48" width="3.98"/>
    <col collapsed="false" customWidth="true" hidden="true" outlineLevel="0" max="73" min="36" style="48" width="9.13"/>
    <col collapsed="false" customWidth="true" hidden="false" outlineLevel="0" max="1025" min="74" style="48" width="9.13"/>
  </cols>
  <sheetData>
    <row r="1" customFormat="false" ht="76.5" hidden="false" customHeight="true" outlineLevel="0" collapsed="false">
      <c r="A1" s="51" t="s">
        <v>35</v>
      </c>
      <c r="B1" s="52" t="s">
        <v>36</v>
      </c>
      <c r="C1" s="53" t="s">
        <v>37</v>
      </c>
      <c r="D1" s="51" t="s">
        <v>38</v>
      </c>
      <c r="E1" s="52" t="s">
        <v>39</v>
      </c>
      <c r="F1" s="52" t="s">
        <v>40</v>
      </c>
      <c r="G1" s="54" t="s">
        <v>41</v>
      </c>
      <c r="H1" s="52" t="s">
        <v>42</v>
      </c>
      <c r="I1" s="55" t="s">
        <v>43</v>
      </c>
      <c r="J1" s="56" t="s">
        <v>44</v>
      </c>
      <c r="K1" s="57" t="s">
        <v>45</v>
      </c>
      <c r="L1" s="58" t="s">
        <v>46</v>
      </c>
      <c r="M1" s="59" t="s">
        <v>47</v>
      </c>
      <c r="N1" s="60" t="s">
        <v>48</v>
      </c>
      <c r="O1" s="61" t="s">
        <v>49</v>
      </c>
      <c r="P1" s="62" t="s">
        <v>50</v>
      </c>
      <c r="Q1" s="63" t="s">
        <v>51</v>
      </c>
      <c r="R1" s="64" t="s">
        <v>52</v>
      </c>
      <c r="S1" s="65" t="s">
        <v>53</v>
      </c>
      <c r="T1" s="66" t="s">
        <v>54</v>
      </c>
      <c r="U1" s="67" t="s">
        <v>55</v>
      </c>
      <c r="V1" s="67" t="s">
        <v>56</v>
      </c>
      <c r="W1" s="68" t="s">
        <v>57</v>
      </c>
      <c r="X1" s="69"/>
      <c r="Y1" s="70" t="n">
        <v>40</v>
      </c>
      <c r="Z1" s="70" t="n">
        <v>50</v>
      </c>
      <c r="AA1" s="70" t="n">
        <v>60</v>
      </c>
      <c r="AB1" s="70" t="n">
        <v>70</v>
      </c>
      <c r="AC1" s="70" t="n">
        <v>80</v>
      </c>
      <c r="AD1" s="70" t="n">
        <v>90</v>
      </c>
      <c r="AE1" s="70" t="n">
        <v>100</v>
      </c>
      <c r="AF1" s="70" t="n">
        <v>120</v>
      </c>
      <c r="AG1" s="70" t="n">
        <v>140</v>
      </c>
      <c r="AH1" s="70" t="n">
        <v>160</v>
      </c>
      <c r="AI1" s="70" t="n">
        <v>233</v>
      </c>
      <c r="AJ1" s="71" t="s">
        <v>13</v>
      </c>
      <c r="AK1" s="71" t="s">
        <v>14</v>
      </c>
      <c r="AL1" s="71" t="s">
        <v>15</v>
      </c>
      <c r="AM1" s="71" t="s">
        <v>16</v>
      </c>
      <c r="AN1" s="72" t="s">
        <v>17</v>
      </c>
      <c r="AO1" s="72" t="s">
        <v>18</v>
      </c>
      <c r="AP1" s="71" t="s">
        <v>19</v>
      </c>
      <c r="AQ1" s="71" t="s">
        <v>13</v>
      </c>
      <c r="AR1" s="71" t="s">
        <v>14</v>
      </c>
      <c r="AS1" s="71" t="s">
        <v>15</v>
      </c>
      <c r="AT1" s="71" t="s">
        <v>16</v>
      </c>
      <c r="AU1" s="72" t="s">
        <v>17</v>
      </c>
      <c r="AV1" s="72" t="s">
        <v>18</v>
      </c>
      <c r="AW1" s="71" t="s">
        <v>19</v>
      </c>
      <c r="AX1" s="73" t="s">
        <v>58</v>
      </c>
      <c r="AY1" s="74" t="s">
        <v>23</v>
      </c>
      <c r="AZ1" s="74" t="s">
        <v>24</v>
      </c>
      <c r="BA1" s="74" t="s">
        <v>25</v>
      </c>
      <c r="BB1" s="74" t="s">
        <v>26</v>
      </c>
      <c r="BC1" s="74" t="s">
        <v>27</v>
      </c>
      <c r="BD1" s="74" t="s">
        <v>28</v>
      </c>
      <c r="BE1" s="74" t="s">
        <v>23</v>
      </c>
      <c r="BF1" s="74" t="s">
        <v>24</v>
      </c>
      <c r="BG1" s="74" t="s">
        <v>25</v>
      </c>
      <c r="BH1" s="74" t="s">
        <v>26</v>
      </c>
      <c r="BI1" s="74" t="s">
        <v>27</v>
      </c>
      <c r="BJ1" s="74" t="s">
        <v>28</v>
      </c>
      <c r="BK1" s="70" t="n">
        <v>40</v>
      </c>
      <c r="BL1" s="70" t="n">
        <v>50</v>
      </c>
      <c r="BM1" s="70" t="n">
        <v>60</v>
      </c>
      <c r="BN1" s="70" t="n">
        <v>70</v>
      </c>
      <c r="BO1" s="70" t="n">
        <v>80</v>
      </c>
      <c r="BP1" s="70" t="n">
        <v>90</v>
      </c>
      <c r="BQ1" s="70" t="n">
        <v>100</v>
      </c>
      <c r="BR1" s="70" t="n">
        <v>120</v>
      </c>
      <c r="BS1" s="70" t="n">
        <v>140</v>
      </c>
      <c r="BT1" s="70" t="n">
        <v>160</v>
      </c>
      <c r="BU1" s="70" t="n">
        <v>233</v>
      </c>
    </row>
    <row r="2" customFormat="false" ht="13.9" hidden="false" customHeight="false" outlineLevel="0" collapsed="false">
      <c r="A2" s="75" t="n">
        <v>11511</v>
      </c>
      <c r="B2" s="75" t="s">
        <v>59</v>
      </c>
      <c r="C2" s="76" t="s">
        <v>26</v>
      </c>
      <c r="D2" s="76" t="s">
        <v>60</v>
      </c>
      <c r="E2" s="77" t="s">
        <v>61</v>
      </c>
      <c r="F2" s="78" t="n">
        <v>1</v>
      </c>
      <c r="G2" s="79" t="n">
        <v>135.38</v>
      </c>
      <c r="H2" s="80" t="n">
        <f aca="false">SUM(I2:T2)</f>
        <v>7</v>
      </c>
      <c r="I2" s="81"/>
      <c r="J2" s="81"/>
      <c r="K2" s="81" t="n">
        <v>6</v>
      </c>
      <c r="L2" s="81"/>
      <c r="M2" s="81"/>
      <c r="N2" s="81"/>
      <c r="O2" s="81"/>
      <c r="P2" s="81"/>
      <c r="Q2" s="81"/>
      <c r="R2" s="81"/>
      <c r="S2" s="81" t="n">
        <v>1</v>
      </c>
      <c r="T2" s="82"/>
      <c r="U2" s="83" t="n">
        <v>2.2</v>
      </c>
      <c r="V2" s="43" t="n">
        <f aca="false">H2*U2</f>
        <v>15.4</v>
      </c>
      <c r="W2" s="43" t="n">
        <f aca="false">H2*G2</f>
        <v>947.66</v>
      </c>
      <c r="X2" s="70" t="n">
        <f aca="false">F2*H2</f>
        <v>7</v>
      </c>
      <c r="Y2" s="70"/>
      <c r="Z2" s="70"/>
      <c r="AA2" s="70"/>
      <c r="AB2" s="70"/>
      <c r="AC2" s="70"/>
      <c r="AD2" s="70" t="n">
        <v>1</v>
      </c>
      <c r="AE2" s="70"/>
      <c r="AF2" s="70"/>
      <c r="AG2" s="70"/>
      <c r="AH2" s="70"/>
      <c r="AI2" s="70"/>
      <c r="AJ2" s="70"/>
      <c r="AK2" s="70"/>
      <c r="AL2" s="70"/>
      <c r="AM2" s="70"/>
      <c r="AN2" s="70"/>
      <c r="AO2" s="70" t="n">
        <v>1</v>
      </c>
      <c r="AP2" s="70"/>
      <c r="AQ2" s="70" t="n">
        <f aca="false">AJ2*H2</f>
        <v>0</v>
      </c>
      <c r="AR2" s="70" t="n">
        <f aca="false">AK2*$H$2</f>
        <v>0</v>
      </c>
      <c r="AS2" s="70" t="n">
        <f aca="false">AL2*$H$2</f>
        <v>0</v>
      </c>
      <c r="AT2" s="70" t="n">
        <f aca="false">AM2*$H$2</f>
        <v>0</v>
      </c>
      <c r="AU2" s="70" t="n">
        <f aca="false">AN2*$H$2</f>
        <v>0</v>
      </c>
      <c r="AV2" s="70" t="n">
        <f aca="false">AO2*$H$2</f>
        <v>7</v>
      </c>
      <c r="AW2" s="70" t="n">
        <f aca="false">AP2*$H$2</f>
        <v>0</v>
      </c>
      <c r="AX2" s="70" t="n">
        <f aca="false">SUM(AJ2:AP2)</f>
        <v>1</v>
      </c>
      <c r="AY2" s="70"/>
      <c r="AZ2" s="70"/>
      <c r="BA2" s="70"/>
      <c r="BB2" s="70" t="n">
        <v>1</v>
      </c>
      <c r="BC2" s="70"/>
      <c r="BD2" s="70"/>
      <c r="BE2" s="70" t="n">
        <f aca="false">AY2*$H$2</f>
        <v>0</v>
      </c>
      <c r="BF2" s="70" t="n">
        <f aca="false">AZ2*$H$2</f>
        <v>0</v>
      </c>
      <c r="BG2" s="70" t="n">
        <f aca="false">BA2*$H$2</f>
        <v>0</v>
      </c>
      <c r="BH2" s="70" t="n">
        <f aca="false">BB2*$H$2</f>
        <v>7</v>
      </c>
      <c r="BI2" s="70" t="n">
        <f aca="false">BC2*$H$2</f>
        <v>0</v>
      </c>
      <c r="BJ2" s="70" t="n">
        <f aca="false">BD2*$H$2</f>
        <v>0</v>
      </c>
      <c r="BK2" s="48" t="n">
        <f aca="false">Y2*$H$2</f>
        <v>0</v>
      </c>
      <c r="BL2" s="48" t="n">
        <f aca="false">Z2*$H$2</f>
        <v>0</v>
      </c>
      <c r="BM2" s="48" t="n">
        <f aca="false">AA2*$H$2</f>
        <v>0</v>
      </c>
      <c r="BN2" s="48" t="n">
        <f aca="false">AB2*$H$2</f>
        <v>0</v>
      </c>
      <c r="BO2" s="48" t="n">
        <f aca="false">AC2*$H$2</f>
        <v>0</v>
      </c>
      <c r="BP2" s="48" t="n">
        <f aca="false">AD2*$H$2</f>
        <v>7</v>
      </c>
      <c r="BQ2" s="48" t="n">
        <f aca="false">AE2*$H$2</f>
        <v>0</v>
      </c>
      <c r="BR2" s="48" t="n">
        <f aca="false">AF2*$H$2</f>
        <v>0</v>
      </c>
      <c r="BS2" s="48" t="n">
        <f aca="false">AG2*$H$2</f>
        <v>0</v>
      </c>
      <c r="BT2" s="48" t="n">
        <f aca="false">AH2*$H$2</f>
        <v>0</v>
      </c>
      <c r="BU2" s="48" t="n">
        <f aca="false">AI2*$H$2</f>
        <v>0</v>
      </c>
    </row>
    <row r="3" customFormat="false" ht="13.9" hidden="false" customHeight="false" outlineLevel="0" collapsed="false">
      <c r="A3" s="78" t="n">
        <v>11368</v>
      </c>
      <c r="B3" s="78" t="s">
        <v>62</v>
      </c>
      <c r="C3" s="76" t="s">
        <v>26</v>
      </c>
      <c r="D3" s="76" t="s">
        <v>60</v>
      </c>
      <c r="E3" s="77" t="s">
        <v>61</v>
      </c>
      <c r="F3" s="78" t="n">
        <v>1</v>
      </c>
      <c r="G3" s="79" t="n">
        <v>71.39</v>
      </c>
      <c r="H3" s="80" t="n">
        <f aca="false">SUM(I3:T3)</f>
        <v>0</v>
      </c>
      <c r="I3" s="81"/>
      <c r="J3" s="81"/>
      <c r="K3" s="81"/>
      <c r="L3" s="81"/>
      <c r="M3" s="81"/>
      <c r="N3" s="81"/>
      <c r="O3" s="81"/>
      <c r="P3" s="81"/>
      <c r="Q3" s="81"/>
      <c r="R3" s="81"/>
      <c r="S3" s="81"/>
      <c r="T3" s="82"/>
      <c r="U3" s="83" t="n">
        <v>1.08</v>
      </c>
      <c r="V3" s="43" t="n">
        <f aca="false">H3*U3</f>
        <v>0</v>
      </c>
      <c r="W3" s="43" t="n">
        <f aca="false">H3*G3</f>
        <v>0</v>
      </c>
      <c r="X3" s="70" t="n">
        <f aca="false">F3*H3</f>
        <v>0</v>
      </c>
      <c r="Y3" s="70"/>
      <c r="Z3" s="70"/>
      <c r="AA3" s="70"/>
      <c r="AB3" s="70"/>
      <c r="AC3" s="70"/>
      <c r="AD3" s="70"/>
      <c r="AE3" s="70" t="n">
        <v>1</v>
      </c>
      <c r="AF3" s="70"/>
      <c r="AG3" s="70"/>
      <c r="AH3" s="70"/>
      <c r="AI3" s="70"/>
      <c r="AJ3" s="70"/>
      <c r="AK3" s="70"/>
      <c r="AL3" s="70"/>
      <c r="AM3" s="70"/>
      <c r="AN3" s="70"/>
      <c r="AO3" s="70" t="n">
        <v>1</v>
      </c>
      <c r="AP3" s="70"/>
      <c r="AQ3" s="70" t="n">
        <f aca="false">AJ3*H3</f>
        <v>0</v>
      </c>
      <c r="AR3" s="70" t="n">
        <f aca="false">AK3*$H$3</f>
        <v>0</v>
      </c>
      <c r="AS3" s="70" t="n">
        <f aca="false">AL3*$H$3</f>
        <v>0</v>
      </c>
      <c r="AT3" s="70" t="n">
        <f aca="false">AM3*$H$3</f>
        <v>0</v>
      </c>
      <c r="AU3" s="70" t="n">
        <f aca="false">AN3*$H$3</f>
        <v>0</v>
      </c>
      <c r="AV3" s="70" t="n">
        <f aca="false">AO3*$H$3</f>
        <v>0</v>
      </c>
      <c r="AW3" s="70" t="n">
        <f aca="false">AP3*$H$3</f>
        <v>0</v>
      </c>
      <c r="AX3" s="70" t="n">
        <f aca="false">SUM(AJ3:AP3)</f>
        <v>1</v>
      </c>
      <c r="AY3" s="70"/>
      <c r="AZ3" s="70"/>
      <c r="BA3" s="70"/>
      <c r="BB3" s="70" t="n">
        <v>1</v>
      </c>
      <c r="BC3" s="70"/>
      <c r="BD3" s="70"/>
      <c r="BE3" s="70" t="n">
        <f aca="false">AY3*$H$3</f>
        <v>0</v>
      </c>
      <c r="BF3" s="70" t="n">
        <f aca="false">AZ3*$H$3</f>
        <v>0</v>
      </c>
      <c r="BG3" s="70" t="n">
        <f aca="false">BA3*$H$3</f>
        <v>0</v>
      </c>
      <c r="BH3" s="70" t="n">
        <f aca="false">BB3*$H$3</f>
        <v>0</v>
      </c>
      <c r="BI3" s="70" t="n">
        <f aca="false">BC3*$H$3</f>
        <v>0</v>
      </c>
      <c r="BJ3" s="70" t="n">
        <f aca="false">BD3*$H$3</f>
        <v>0</v>
      </c>
      <c r="BK3" s="48" t="n">
        <f aca="false">Y3*$H$3</f>
        <v>0</v>
      </c>
      <c r="BL3" s="48" t="n">
        <f aca="false">Z3*$H$3</f>
        <v>0</v>
      </c>
      <c r="BM3" s="48" t="n">
        <f aca="false">AA3*$H$3</f>
        <v>0</v>
      </c>
      <c r="BN3" s="48" t="n">
        <f aca="false">AB3*$H$3</f>
        <v>0</v>
      </c>
      <c r="BO3" s="48" t="n">
        <f aca="false">AC3*$H$3</f>
        <v>0</v>
      </c>
      <c r="BP3" s="48" t="n">
        <f aca="false">AD3*$H$3</f>
        <v>0</v>
      </c>
      <c r="BQ3" s="48" t="n">
        <f aca="false">AE3*$H$3</f>
        <v>0</v>
      </c>
      <c r="BR3" s="48" t="n">
        <f aca="false">AF3*$H$3</f>
        <v>0</v>
      </c>
      <c r="BS3" s="48" t="n">
        <f aca="false">AG3*$H$3</f>
        <v>0</v>
      </c>
      <c r="BT3" s="48" t="n">
        <f aca="false">AH3*$H$3</f>
        <v>0</v>
      </c>
      <c r="BU3" s="48" t="n">
        <f aca="false">AI3*$H$3</f>
        <v>0</v>
      </c>
    </row>
    <row r="4" customFormat="false" ht="13.9" hidden="false" customHeight="false" outlineLevel="0" collapsed="false">
      <c r="A4" s="78" t="n">
        <v>11369</v>
      </c>
      <c r="B4" s="78" t="s">
        <v>63</v>
      </c>
      <c r="C4" s="76" t="s">
        <v>26</v>
      </c>
      <c r="D4" s="76" t="s">
        <v>17</v>
      </c>
      <c r="E4" s="77" t="s">
        <v>61</v>
      </c>
      <c r="F4" s="78" t="n">
        <v>3</v>
      </c>
      <c r="G4" s="79" t="n">
        <v>133.08</v>
      </c>
      <c r="H4" s="80" t="n">
        <f aca="false">SUM(I4:T4)</f>
        <v>4</v>
      </c>
      <c r="I4" s="81"/>
      <c r="J4" s="81"/>
      <c r="K4" s="81" t="n">
        <v>3</v>
      </c>
      <c r="L4" s="81"/>
      <c r="M4" s="81"/>
      <c r="N4" s="81"/>
      <c r="O4" s="81"/>
      <c r="P4" s="81" t="n">
        <v>1</v>
      </c>
      <c r="Q4" s="81"/>
      <c r="R4" s="81"/>
      <c r="S4" s="81"/>
      <c r="T4" s="82"/>
      <c r="U4" s="83" t="n">
        <v>2.04</v>
      </c>
      <c r="V4" s="43" t="n">
        <f aca="false">H4*U4</f>
        <v>8.16</v>
      </c>
      <c r="W4" s="43" t="n">
        <f aca="false">H4*G4</f>
        <v>532.32</v>
      </c>
      <c r="X4" s="70" t="n">
        <f aca="false">F4*H4</f>
        <v>12</v>
      </c>
      <c r="Y4" s="70"/>
      <c r="Z4" s="70"/>
      <c r="AA4" s="70"/>
      <c r="AB4" s="70"/>
      <c r="AC4" s="70" t="n">
        <v>1</v>
      </c>
      <c r="AD4" s="70" t="n">
        <v>1</v>
      </c>
      <c r="AE4" s="70" t="n">
        <v>1</v>
      </c>
      <c r="AF4" s="70"/>
      <c r="AG4" s="70"/>
      <c r="AH4" s="70"/>
      <c r="AI4" s="70"/>
      <c r="AJ4" s="70"/>
      <c r="AK4" s="70"/>
      <c r="AL4" s="70"/>
      <c r="AM4" s="70"/>
      <c r="AN4" s="70" t="n">
        <v>3</v>
      </c>
      <c r="AO4" s="70"/>
      <c r="AP4" s="70"/>
      <c r="AQ4" s="70" t="n">
        <f aca="false">AJ4*$H$4</f>
        <v>0</v>
      </c>
      <c r="AR4" s="70" t="n">
        <f aca="false">AK4*$H$4</f>
        <v>0</v>
      </c>
      <c r="AS4" s="70" t="n">
        <f aca="false">AL4*$H$4</f>
        <v>0</v>
      </c>
      <c r="AT4" s="70" t="n">
        <f aca="false">AM4*$H$4</f>
        <v>0</v>
      </c>
      <c r="AU4" s="70" t="n">
        <f aca="false">AN4*$H$4</f>
        <v>12</v>
      </c>
      <c r="AV4" s="70" t="n">
        <f aca="false">AO4*$H$4</f>
        <v>0</v>
      </c>
      <c r="AW4" s="70" t="n">
        <f aca="false">AP4*$H$4</f>
        <v>0</v>
      </c>
      <c r="AX4" s="70" t="n">
        <f aca="false">SUM(AJ4:AP4)</f>
        <v>3</v>
      </c>
      <c r="AY4" s="70"/>
      <c r="AZ4" s="70"/>
      <c r="BA4" s="70"/>
      <c r="BB4" s="70" t="n">
        <v>3</v>
      </c>
      <c r="BC4" s="70"/>
      <c r="BD4" s="70"/>
      <c r="BE4" s="70" t="n">
        <f aca="false">AY4*$H$4</f>
        <v>0</v>
      </c>
      <c r="BF4" s="70" t="n">
        <f aca="false">AZ4*$H$4</f>
        <v>0</v>
      </c>
      <c r="BG4" s="70" t="n">
        <f aca="false">BA4*$H$4</f>
        <v>0</v>
      </c>
      <c r="BH4" s="70" t="n">
        <f aca="false">BB4*$H$4</f>
        <v>12</v>
      </c>
      <c r="BI4" s="70" t="n">
        <f aca="false">BC4*$H$4</f>
        <v>0</v>
      </c>
      <c r="BJ4" s="70" t="n">
        <f aca="false">BD4*$H$4</f>
        <v>0</v>
      </c>
      <c r="BK4" s="48" t="n">
        <f aca="false">Y4*$H$4</f>
        <v>0</v>
      </c>
      <c r="BL4" s="48" t="n">
        <f aca="false">Z4*$H$4</f>
        <v>0</v>
      </c>
      <c r="BM4" s="48" t="n">
        <f aca="false">AA4*$H$4</f>
        <v>0</v>
      </c>
      <c r="BN4" s="48" t="n">
        <f aca="false">AB4*$H$4</f>
        <v>0</v>
      </c>
      <c r="BO4" s="48" t="n">
        <f aca="false">AC4*$H$4</f>
        <v>4</v>
      </c>
      <c r="BP4" s="48" t="n">
        <f aca="false">AD4*$H$4</f>
        <v>4</v>
      </c>
      <c r="BQ4" s="48" t="n">
        <f aca="false">AE4*$H$4</f>
        <v>4</v>
      </c>
      <c r="BR4" s="48" t="n">
        <f aca="false">AF4*$H$4</f>
        <v>0</v>
      </c>
      <c r="BS4" s="48" t="n">
        <f aca="false">AG4*$H$4</f>
        <v>0</v>
      </c>
      <c r="BT4" s="48" t="n">
        <f aca="false">AH4*$H$4</f>
        <v>0</v>
      </c>
      <c r="BU4" s="48" t="n">
        <f aca="false">AI4*$H$4</f>
        <v>0</v>
      </c>
    </row>
    <row r="5" customFormat="false" ht="13.9" hidden="false" customHeight="false" outlineLevel="0" collapsed="false">
      <c r="A5" s="84" t="n">
        <v>11457</v>
      </c>
      <c r="B5" s="78" t="s">
        <v>64</v>
      </c>
      <c r="C5" s="76" t="s">
        <v>26</v>
      </c>
      <c r="D5" s="76" t="s">
        <v>17</v>
      </c>
      <c r="E5" s="77" t="s">
        <v>61</v>
      </c>
      <c r="F5" s="78" t="n">
        <v>4</v>
      </c>
      <c r="G5" s="79" t="n">
        <v>180.55</v>
      </c>
      <c r="H5" s="80" t="n">
        <f aca="false">SUM(I5:T5)</f>
        <v>3</v>
      </c>
      <c r="I5" s="81"/>
      <c r="J5" s="81"/>
      <c r="K5" s="81" t="n">
        <v>3</v>
      </c>
      <c r="L5" s="81"/>
      <c r="M5" s="81"/>
      <c r="N5" s="81"/>
      <c r="O5" s="81"/>
      <c r="P5" s="81"/>
      <c r="Q5" s="81"/>
      <c r="R5" s="81"/>
      <c r="S5" s="81"/>
      <c r="T5" s="82"/>
      <c r="U5" s="83" t="n">
        <v>2.89</v>
      </c>
      <c r="V5" s="43" t="n">
        <f aca="false">H5*U5</f>
        <v>8.67</v>
      </c>
      <c r="W5" s="43" t="n">
        <f aca="false">H5*G5</f>
        <v>541.65</v>
      </c>
      <c r="X5" s="70" t="n">
        <f aca="false">F5*H5</f>
        <v>12</v>
      </c>
      <c r="Y5" s="70"/>
      <c r="Z5" s="70"/>
      <c r="AA5" s="70"/>
      <c r="AB5" s="70"/>
      <c r="AC5" s="70" t="n">
        <v>2</v>
      </c>
      <c r="AD5" s="70" t="n">
        <v>1</v>
      </c>
      <c r="AE5" s="70"/>
      <c r="AF5" s="70" t="n">
        <v>1</v>
      </c>
      <c r="AG5" s="70"/>
      <c r="AH5" s="70"/>
      <c r="AI5" s="70"/>
      <c r="AJ5" s="70"/>
      <c r="AK5" s="70"/>
      <c r="AL5" s="70"/>
      <c r="AM5" s="70"/>
      <c r="AN5" s="70" t="n">
        <v>4</v>
      </c>
      <c r="AO5" s="70"/>
      <c r="AP5" s="70"/>
      <c r="AQ5" s="70" t="n">
        <f aca="false">AJ5*$H$5</f>
        <v>0</v>
      </c>
      <c r="AR5" s="70" t="n">
        <f aca="false">AK5*$H$5</f>
        <v>0</v>
      </c>
      <c r="AS5" s="70" t="n">
        <f aca="false">AL5*$H$5</f>
        <v>0</v>
      </c>
      <c r="AT5" s="70" t="n">
        <f aca="false">AM5*$H$5</f>
        <v>0</v>
      </c>
      <c r="AU5" s="70" t="n">
        <f aca="false">AN5*$H$5</f>
        <v>12</v>
      </c>
      <c r="AV5" s="70" t="n">
        <f aca="false">AO5*$H$5</f>
        <v>0</v>
      </c>
      <c r="AW5" s="70" t="n">
        <f aca="false">AP5*$H$5</f>
        <v>0</v>
      </c>
      <c r="AX5" s="70" t="n">
        <f aca="false">SUM(AJ5:AP5)</f>
        <v>4</v>
      </c>
      <c r="AY5" s="70"/>
      <c r="AZ5" s="70"/>
      <c r="BA5" s="70"/>
      <c r="BB5" s="70" t="n">
        <v>4</v>
      </c>
      <c r="BC5" s="70"/>
      <c r="BD5" s="70"/>
      <c r="BE5" s="70" t="n">
        <f aca="false">AY5*$H$5</f>
        <v>0</v>
      </c>
      <c r="BF5" s="70" t="n">
        <f aca="false">AZ5*$H$5</f>
        <v>0</v>
      </c>
      <c r="BG5" s="70" t="n">
        <f aca="false">BA5*$H$5</f>
        <v>0</v>
      </c>
      <c r="BH5" s="70" t="n">
        <f aca="false">BB5*$H$5</f>
        <v>12</v>
      </c>
      <c r="BI5" s="70" t="n">
        <f aca="false">BC5*$H$5</f>
        <v>0</v>
      </c>
      <c r="BJ5" s="70" t="n">
        <f aca="false">BD5*$H$5</f>
        <v>0</v>
      </c>
      <c r="BK5" s="48" t="n">
        <f aca="false">Y5*$H$5</f>
        <v>0</v>
      </c>
      <c r="BL5" s="48" t="n">
        <f aca="false">Z5*$H$5</f>
        <v>0</v>
      </c>
      <c r="BM5" s="48" t="n">
        <f aca="false">AA5*$H$5</f>
        <v>0</v>
      </c>
      <c r="BN5" s="48" t="n">
        <f aca="false">AB5*$H$5</f>
        <v>0</v>
      </c>
      <c r="BO5" s="48" t="n">
        <f aca="false">AC5*$H$5</f>
        <v>6</v>
      </c>
      <c r="BP5" s="48" t="n">
        <f aca="false">AD5*$H$5</f>
        <v>3</v>
      </c>
      <c r="BQ5" s="48" t="n">
        <f aca="false">AE5*$H$5</f>
        <v>0</v>
      </c>
      <c r="BR5" s="48" t="n">
        <f aca="false">AF5*$H$5</f>
        <v>3</v>
      </c>
      <c r="BS5" s="48" t="n">
        <f aca="false">AG5*$H$5</f>
        <v>0</v>
      </c>
      <c r="BT5" s="48" t="n">
        <f aca="false">AH5*$H$5</f>
        <v>0</v>
      </c>
      <c r="BU5" s="48" t="n">
        <f aca="false">AI5*$H$5</f>
        <v>0</v>
      </c>
    </row>
    <row r="6" customFormat="false" ht="13.9" hidden="false" customHeight="false" outlineLevel="0" collapsed="false">
      <c r="A6" s="84" t="n">
        <v>11177</v>
      </c>
      <c r="B6" s="78" t="s">
        <v>65</v>
      </c>
      <c r="C6" s="76" t="s">
        <v>27</v>
      </c>
      <c r="D6" s="76" t="s">
        <v>16</v>
      </c>
      <c r="E6" s="77" t="s">
        <v>61</v>
      </c>
      <c r="F6" s="78" t="n">
        <v>7</v>
      </c>
      <c r="G6" s="85" t="n">
        <v>279</v>
      </c>
      <c r="H6" s="80" t="n">
        <f aca="false">SUM(I6:T6)</f>
        <v>4</v>
      </c>
      <c r="I6" s="81"/>
      <c r="J6" s="81"/>
      <c r="K6" s="81" t="n">
        <v>3</v>
      </c>
      <c r="L6" s="81" t="n">
        <v>1</v>
      </c>
      <c r="M6" s="81"/>
      <c r="N6" s="81"/>
      <c r="O6" s="81"/>
      <c r="P6" s="81"/>
      <c r="Q6" s="81"/>
      <c r="R6" s="81"/>
      <c r="S6" s="81"/>
      <c r="T6" s="82"/>
      <c r="U6" s="86" t="n">
        <v>6.48</v>
      </c>
      <c r="V6" s="43" t="n">
        <f aca="false">H6*U6</f>
        <v>25.92</v>
      </c>
      <c r="W6" s="43" t="n">
        <f aca="false">H6*G6</f>
        <v>1116</v>
      </c>
      <c r="X6" s="70" t="n">
        <f aca="false">F6*H6</f>
        <v>28</v>
      </c>
      <c r="Y6" s="70"/>
      <c r="Z6" s="70"/>
      <c r="AA6" s="70" t="n">
        <v>1</v>
      </c>
      <c r="AB6" s="70" t="n">
        <v>2</v>
      </c>
      <c r="AC6" s="70" t="n">
        <v>3</v>
      </c>
      <c r="AD6" s="70"/>
      <c r="AE6" s="70" t="n">
        <v>1</v>
      </c>
      <c r="AF6" s="70"/>
      <c r="AG6" s="70"/>
      <c r="AH6" s="70"/>
      <c r="AI6" s="70"/>
      <c r="AJ6" s="70"/>
      <c r="AK6" s="70"/>
      <c r="AL6" s="70"/>
      <c r="AM6" s="70" t="n">
        <v>7</v>
      </c>
      <c r="AN6" s="70"/>
      <c r="AO6" s="70"/>
      <c r="AP6" s="70"/>
      <c r="AQ6" s="70" t="n">
        <f aca="false">AJ6*$H$6</f>
        <v>0</v>
      </c>
      <c r="AR6" s="70" t="n">
        <f aca="false">AK6*$H$6</f>
        <v>0</v>
      </c>
      <c r="AS6" s="70" t="n">
        <f aca="false">AL6*$H$6</f>
        <v>0</v>
      </c>
      <c r="AT6" s="70" t="n">
        <f aca="false">AM6*$H$6</f>
        <v>28</v>
      </c>
      <c r="AU6" s="70" t="n">
        <f aca="false">AN6*$H$6</f>
        <v>0</v>
      </c>
      <c r="AV6" s="70" t="n">
        <f aca="false">AO6*$H$6</f>
        <v>0</v>
      </c>
      <c r="AW6" s="70" t="n">
        <f aca="false">AP6*$H$6</f>
        <v>0</v>
      </c>
      <c r="AX6" s="70" t="n">
        <f aca="false">SUM(AJ6:AP6)</f>
        <v>7</v>
      </c>
      <c r="AY6" s="70"/>
      <c r="AZ6" s="70"/>
      <c r="BA6" s="70"/>
      <c r="BB6" s="70"/>
      <c r="BC6" s="70" t="n">
        <v>7</v>
      </c>
      <c r="BD6" s="70"/>
      <c r="BE6" s="70" t="n">
        <f aca="false">AY6*$H$6</f>
        <v>0</v>
      </c>
      <c r="BF6" s="70" t="n">
        <f aca="false">AZ6*$H$6</f>
        <v>0</v>
      </c>
      <c r="BG6" s="70" t="n">
        <f aca="false">BA6*$H$6</f>
        <v>0</v>
      </c>
      <c r="BH6" s="70" t="n">
        <f aca="false">BB6*$H$6</f>
        <v>0</v>
      </c>
      <c r="BI6" s="70" t="n">
        <f aca="false">BC6*$H$6</f>
        <v>28</v>
      </c>
      <c r="BJ6" s="70" t="n">
        <f aca="false">BD6*$H$6</f>
        <v>0</v>
      </c>
      <c r="BK6" s="48" t="n">
        <f aca="false">Y6*$H$6</f>
        <v>0</v>
      </c>
      <c r="BL6" s="48" t="n">
        <f aca="false">Z6*$H$6</f>
        <v>0</v>
      </c>
      <c r="BM6" s="48" t="n">
        <f aca="false">AA6*$H$6</f>
        <v>4</v>
      </c>
      <c r="BN6" s="48" t="n">
        <f aca="false">AB6*$H$6</f>
        <v>8</v>
      </c>
      <c r="BO6" s="48" t="n">
        <f aca="false">AC6*$H$6</f>
        <v>12</v>
      </c>
      <c r="BP6" s="48" t="n">
        <f aca="false">AD6*$H$6</f>
        <v>0</v>
      </c>
      <c r="BQ6" s="48" t="n">
        <f aca="false">AE6*$H$6</f>
        <v>4</v>
      </c>
      <c r="BR6" s="48" t="n">
        <f aca="false">AF6*$H$6</f>
        <v>0</v>
      </c>
      <c r="BS6" s="48" t="n">
        <f aca="false">AG6*$H$6</f>
        <v>0</v>
      </c>
      <c r="BT6" s="48" t="n">
        <f aca="false">AH6*$H$6</f>
        <v>0</v>
      </c>
      <c r="BU6" s="48" t="n">
        <f aca="false">AI6*$H$6</f>
        <v>0</v>
      </c>
    </row>
    <row r="7" customFormat="false" ht="13.9" hidden="false" customHeight="false" outlineLevel="0" collapsed="false">
      <c r="A7" s="84" t="n">
        <v>11097</v>
      </c>
      <c r="B7" s="78" t="s">
        <v>66</v>
      </c>
      <c r="C7" s="76" t="s">
        <v>27</v>
      </c>
      <c r="D7" s="76" t="s">
        <v>16</v>
      </c>
      <c r="E7" s="77" t="s">
        <v>61</v>
      </c>
      <c r="F7" s="78" t="n">
        <v>7</v>
      </c>
      <c r="G7" s="85" t="n">
        <v>243</v>
      </c>
      <c r="H7" s="80" t="n">
        <f aca="false">SUM(I7:T7)</f>
        <v>9</v>
      </c>
      <c r="I7" s="81"/>
      <c r="J7" s="81"/>
      <c r="K7" s="81" t="n">
        <v>5</v>
      </c>
      <c r="L7" s="81" t="n">
        <v>3</v>
      </c>
      <c r="M7" s="81"/>
      <c r="N7" s="81" t="n">
        <v>1</v>
      </c>
      <c r="O7" s="81"/>
      <c r="P7" s="81"/>
      <c r="Q7" s="81"/>
      <c r="R7" s="81"/>
      <c r="S7" s="81"/>
      <c r="T7" s="82"/>
      <c r="U7" s="86" t="n">
        <v>5.132</v>
      </c>
      <c r="V7" s="43" t="n">
        <f aca="false">H7*U7</f>
        <v>46.188</v>
      </c>
      <c r="W7" s="43" t="n">
        <f aca="false">H7*G7</f>
        <v>2187</v>
      </c>
      <c r="X7" s="70" t="n">
        <f aca="false">F7*H7</f>
        <v>63</v>
      </c>
      <c r="Y7" s="70"/>
      <c r="Z7" s="70"/>
      <c r="AA7" s="70" t="n">
        <v>4</v>
      </c>
      <c r="AB7" s="70" t="n">
        <v>1</v>
      </c>
      <c r="AC7" s="70"/>
      <c r="AD7" s="70" t="n">
        <v>2</v>
      </c>
      <c r="AE7" s="70"/>
      <c r="AF7" s="70"/>
      <c r="AG7" s="70"/>
      <c r="AH7" s="70"/>
      <c r="AI7" s="70"/>
      <c r="AJ7" s="70"/>
      <c r="AK7" s="70"/>
      <c r="AL7" s="70"/>
      <c r="AM7" s="70" t="n">
        <v>7</v>
      </c>
      <c r="AN7" s="70"/>
      <c r="AO7" s="70"/>
      <c r="AP7" s="70"/>
      <c r="AQ7" s="70" t="n">
        <f aca="false">AJ7*$H$7</f>
        <v>0</v>
      </c>
      <c r="AR7" s="70" t="n">
        <f aca="false">AK7*$H$7</f>
        <v>0</v>
      </c>
      <c r="AS7" s="70" t="n">
        <f aca="false">AL7*$H$7</f>
        <v>0</v>
      </c>
      <c r="AT7" s="70" t="n">
        <f aca="false">AM7*$H$7</f>
        <v>63</v>
      </c>
      <c r="AU7" s="70" t="n">
        <f aca="false">AN7*$H$7</f>
        <v>0</v>
      </c>
      <c r="AV7" s="70" t="n">
        <f aca="false">AO7*$H$7</f>
        <v>0</v>
      </c>
      <c r="AW7" s="70" t="n">
        <f aca="false">AP7*$H$7</f>
        <v>0</v>
      </c>
      <c r="AX7" s="70" t="n">
        <f aca="false">SUM(AJ7:AP7)</f>
        <v>7</v>
      </c>
      <c r="AY7" s="70"/>
      <c r="AZ7" s="70"/>
      <c r="BA7" s="70"/>
      <c r="BB7" s="70"/>
      <c r="BC7" s="70" t="n">
        <v>7</v>
      </c>
      <c r="BD7" s="70"/>
      <c r="BE7" s="70" t="n">
        <f aca="false">AY7*$H$7</f>
        <v>0</v>
      </c>
      <c r="BF7" s="70" t="n">
        <f aca="false">AZ7*$H$7</f>
        <v>0</v>
      </c>
      <c r="BG7" s="70" t="n">
        <f aca="false">BA7*$H$7</f>
        <v>0</v>
      </c>
      <c r="BH7" s="70" t="n">
        <f aca="false">BB7*$H$7</f>
        <v>0</v>
      </c>
      <c r="BI7" s="70" t="n">
        <f aca="false">BC7*$H$7</f>
        <v>63</v>
      </c>
      <c r="BJ7" s="70" t="n">
        <f aca="false">BD7*$H$7</f>
        <v>0</v>
      </c>
      <c r="BK7" s="48" t="n">
        <f aca="false">Y7*$H$7</f>
        <v>0</v>
      </c>
      <c r="BL7" s="48" t="n">
        <f aca="false">Z7*$H$7</f>
        <v>0</v>
      </c>
      <c r="BM7" s="48" t="n">
        <f aca="false">AA7*$H$7</f>
        <v>36</v>
      </c>
      <c r="BN7" s="48" t="n">
        <f aca="false">AB7*$H$7</f>
        <v>9</v>
      </c>
      <c r="BO7" s="48" t="n">
        <f aca="false">AC7*$H$7</f>
        <v>0</v>
      </c>
      <c r="BP7" s="48" t="n">
        <f aca="false">AD7*$H$7</f>
        <v>18</v>
      </c>
      <c r="BQ7" s="48" t="n">
        <f aca="false">AE7*$H$7</f>
        <v>0</v>
      </c>
      <c r="BR7" s="48" t="n">
        <f aca="false">AF7*$H$7</f>
        <v>0</v>
      </c>
      <c r="BS7" s="48" t="n">
        <f aca="false">AG7*$H$7</f>
        <v>0</v>
      </c>
      <c r="BT7" s="48" t="n">
        <f aca="false">AH7*$H$7</f>
        <v>0</v>
      </c>
      <c r="BU7" s="48" t="n">
        <f aca="false">AI7*$H$7</f>
        <v>0</v>
      </c>
    </row>
    <row r="8" customFormat="false" ht="13.9" hidden="false" customHeight="false" outlineLevel="0" collapsed="false">
      <c r="A8" s="84" t="n">
        <v>11096</v>
      </c>
      <c r="B8" s="78" t="s">
        <v>67</v>
      </c>
      <c r="C8" s="76" t="s">
        <v>23</v>
      </c>
      <c r="D8" s="76" t="s">
        <v>13</v>
      </c>
      <c r="E8" s="77" t="s">
        <v>61</v>
      </c>
      <c r="F8" s="78" t="n">
        <v>10</v>
      </c>
      <c r="G8" s="79" t="n">
        <v>45.59</v>
      </c>
      <c r="H8" s="80" t="n">
        <f aca="false">SUM(I8:T8)</f>
        <v>3</v>
      </c>
      <c r="I8" s="81"/>
      <c r="J8" s="81"/>
      <c r="K8" s="81" t="n">
        <v>3</v>
      </c>
      <c r="L8" s="81"/>
      <c r="M8" s="81"/>
      <c r="N8" s="81"/>
      <c r="O8" s="81"/>
      <c r="P8" s="81"/>
      <c r="Q8" s="81"/>
      <c r="R8" s="81"/>
      <c r="S8" s="81"/>
      <c r="T8" s="82"/>
      <c r="U8" s="86" t="n">
        <v>0.388</v>
      </c>
      <c r="V8" s="43" t="n">
        <f aca="false">H8*U8</f>
        <v>1.164</v>
      </c>
      <c r="W8" s="43" t="n">
        <f aca="false">H8*G8</f>
        <v>136.77</v>
      </c>
      <c r="X8" s="70" t="n">
        <f aca="false">F8*H8</f>
        <v>30</v>
      </c>
      <c r="Y8" s="70"/>
      <c r="Z8" s="70"/>
      <c r="AA8" s="70"/>
      <c r="AB8" s="70"/>
      <c r="AC8" s="70"/>
      <c r="AD8" s="70"/>
      <c r="AE8" s="70"/>
      <c r="AF8" s="70"/>
      <c r="AG8" s="70"/>
      <c r="AH8" s="70"/>
      <c r="AI8" s="70"/>
      <c r="AJ8" s="70" t="n">
        <v>10</v>
      </c>
      <c r="AK8" s="70"/>
      <c r="AL8" s="70"/>
      <c r="AM8" s="70"/>
      <c r="AN8" s="70"/>
      <c r="AO8" s="70"/>
      <c r="AP8" s="70"/>
      <c r="AQ8" s="70" t="n">
        <f aca="false">AJ8*$H$8</f>
        <v>30</v>
      </c>
      <c r="AR8" s="70" t="n">
        <f aca="false">AK8*$H$8</f>
        <v>0</v>
      </c>
      <c r="AS8" s="70" t="n">
        <f aca="false">AL8*$H$8</f>
        <v>0</v>
      </c>
      <c r="AT8" s="70" t="n">
        <f aca="false">AM8*$H$8</f>
        <v>0</v>
      </c>
      <c r="AU8" s="70" t="n">
        <f aca="false">AN8*$H$8</f>
        <v>0</v>
      </c>
      <c r="AV8" s="70" t="n">
        <f aca="false">AO8*$H$8</f>
        <v>0</v>
      </c>
      <c r="AW8" s="70" t="n">
        <f aca="false">AP8*$H$8</f>
        <v>0</v>
      </c>
      <c r="AX8" s="70" t="n">
        <f aca="false">SUM(AJ8:AP8)</f>
        <v>10</v>
      </c>
      <c r="AY8" s="70" t="n">
        <v>10</v>
      </c>
      <c r="AZ8" s="70"/>
      <c r="BA8" s="70"/>
      <c r="BB8" s="70"/>
      <c r="BC8" s="70"/>
      <c r="BD8" s="70"/>
      <c r="BE8" s="70" t="n">
        <f aca="false">AY8*$H$8</f>
        <v>30</v>
      </c>
      <c r="BF8" s="70" t="n">
        <f aca="false">AZ8*$H$8</f>
        <v>0</v>
      </c>
      <c r="BG8" s="70" t="n">
        <f aca="false">BA8*$H$8</f>
        <v>0</v>
      </c>
      <c r="BH8" s="70" t="n">
        <f aca="false">BB8*$H$8</f>
        <v>0</v>
      </c>
      <c r="BI8" s="70" t="n">
        <f aca="false">BC8*$H$8</f>
        <v>0</v>
      </c>
      <c r="BJ8" s="70" t="n">
        <f aca="false">BD8*$H$8</f>
        <v>0</v>
      </c>
      <c r="BK8" s="48" t="n">
        <f aca="false">Y8*$H$8</f>
        <v>0</v>
      </c>
      <c r="BL8" s="48" t="n">
        <f aca="false">Z8*$H$8</f>
        <v>0</v>
      </c>
      <c r="BM8" s="48" t="n">
        <f aca="false">AA8*$H$8</f>
        <v>0</v>
      </c>
      <c r="BN8" s="48" t="n">
        <f aca="false">AB8*$H$8</f>
        <v>0</v>
      </c>
      <c r="BO8" s="48" t="n">
        <f aca="false">AC8*$H$8</f>
        <v>0</v>
      </c>
      <c r="BP8" s="48" t="n">
        <f aca="false">AD8*$H$8</f>
        <v>0</v>
      </c>
      <c r="BQ8" s="48" t="n">
        <f aca="false">AE8*$H$8</f>
        <v>0</v>
      </c>
      <c r="BR8" s="48" t="n">
        <f aca="false">AF8*$H$8</f>
        <v>0</v>
      </c>
      <c r="BS8" s="48" t="n">
        <f aca="false">AG8*$H$8</f>
        <v>0</v>
      </c>
      <c r="BT8" s="48" t="n">
        <f aca="false">AH8*$H$8</f>
        <v>0</v>
      </c>
      <c r="BU8" s="48" t="n">
        <f aca="false">AI8*$H$8</f>
        <v>0</v>
      </c>
    </row>
    <row r="9" customFormat="false" ht="13.9" hidden="false" customHeight="false" outlineLevel="0" collapsed="false">
      <c r="A9" s="84" t="n">
        <v>11113</v>
      </c>
      <c r="B9" s="78" t="s">
        <v>68</v>
      </c>
      <c r="C9" s="76" t="s">
        <v>25</v>
      </c>
      <c r="D9" s="76" t="s">
        <v>14</v>
      </c>
      <c r="E9" s="77" t="s">
        <v>61</v>
      </c>
      <c r="F9" s="78" t="n">
        <v>10</v>
      </c>
      <c r="G9" s="79" t="n">
        <v>76.18</v>
      </c>
      <c r="H9" s="80" t="n">
        <f aca="false">SUM(I9:T9)</f>
        <v>0</v>
      </c>
      <c r="I9" s="81"/>
      <c r="J9" s="81"/>
      <c r="K9" s="81"/>
      <c r="L9" s="81"/>
      <c r="M9" s="81"/>
      <c r="N9" s="81"/>
      <c r="O9" s="81"/>
      <c r="P9" s="81"/>
      <c r="Q9" s="81"/>
      <c r="R9" s="81"/>
      <c r="S9" s="81"/>
      <c r="T9" s="82"/>
      <c r="U9" s="86" t="n">
        <v>1.1</v>
      </c>
      <c r="V9" s="43" t="n">
        <f aca="false">H9*U9</f>
        <v>0</v>
      </c>
      <c r="W9" s="43" t="n">
        <f aca="false">H9*G9</f>
        <v>0</v>
      </c>
      <c r="X9" s="70" t="n">
        <f aca="false">F9*H9</f>
        <v>0</v>
      </c>
      <c r="Y9" s="70"/>
      <c r="Z9" s="70"/>
      <c r="AA9" s="70"/>
      <c r="AB9" s="70"/>
      <c r="AC9" s="70"/>
      <c r="AD9" s="70"/>
      <c r="AE9" s="70"/>
      <c r="AF9" s="70"/>
      <c r="AG9" s="70"/>
      <c r="AH9" s="70"/>
      <c r="AI9" s="70"/>
      <c r="AJ9" s="70"/>
      <c r="AK9" s="70" t="n">
        <v>10</v>
      </c>
      <c r="AL9" s="70"/>
      <c r="AM9" s="70"/>
      <c r="AN9" s="70"/>
      <c r="AO9" s="70"/>
      <c r="AP9" s="70"/>
      <c r="AQ9" s="70" t="n">
        <f aca="false">AJ9*$H$9</f>
        <v>0</v>
      </c>
      <c r="AR9" s="70" t="n">
        <f aca="false">AK9*$H$9</f>
        <v>0</v>
      </c>
      <c r="AS9" s="70" t="n">
        <f aca="false">AL9*$H$9</f>
        <v>0</v>
      </c>
      <c r="AT9" s="70" t="n">
        <f aca="false">AM9*$H$9</f>
        <v>0</v>
      </c>
      <c r="AU9" s="70" t="n">
        <f aca="false">AN9*$H$9</f>
        <v>0</v>
      </c>
      <c r="AV9" s="70" t="n">
        <f aca="false">AO9*$H$9</f>
        <v>0</v>
      </c>
      <c r="AW9" s="70" t="n">
        <f aca="false">AP9*$H$9</f>
        <v>0</v>
      </c>
      <c r="AX9" s="70" t="n">
        <f aca="false">SUM(AJ9:AP9)</f>
        <v>10</v>
      </c>
      <c r="AY9" s="70"/>
      <c r="AZ9" s="70"/>
      <c r="BA9" s="70" t="n">
        <v>10</v>
      </c>
      <c r="BB9" s="70"/>
      <c r="BC9" s="70"/>
      <c r="BD9" s="70"/>
      <c r="BE9" s="70" t="n">
        <f aca="false">AY9*$H$9</f>
        <v>0</v>
      </c>
      <c r="BF9" s="70" t="n">
        <f aca="false">AZ9*$H$9</f>
        <v>0</v>
      </c>
      <c r="BG9" s="70" t="n">
        <f aca="false">BA9*$H$9</f>
        <v>0</v>
      </c>
      <c r="BH9" s="70" t="n">
        <f aca="false">BB9*$H$9</f>
        <v>0</v>
      </c>
      <c r="BI9" s="70" t="n">
        <f aca="false">BC9*$H$9</f>
        <v>0</v>
      </c>
      <c r="BJ9" s="70" t="n">
        <f aca="false">BD9*$H$9</f>
        <v>0</v>
      </c>
      <c r="BK9" s="48" t="n">
        <f aca="false">Y9*$H$9</f>
        <v>0</v>
      </c>
      <c r="BL9" s="48" t="n">
        <f aca="false">Z9*$H$9</f>
        <v>0</v>
      </c>
      <c r="BM9" s="48" t="n">
        <f aca="false">AA9*$H$9</f>
        <v>0</v>
      </c>
      <c r="BN9" s="48" t="n">
        <f aca="false">AB9*$H$9</f>
        <v>0</v>
      </c>
      <c r="BO9" s="48" t="n">
        <f aca="false">AC9*$H$9</f>
        <v>0</v>
      </c>
      <c r="BP9" s="48" t="n">
        <f aca="false">AD9*$H$9</f>
        <v>0</v>
      </c>
      <c r="BQ9" s="48" t="n">
        <f aca="false">AE9*$H$9</f>
        <v>0</v>
      </c>
      <c r="BR9" s="48" t="n">
        <f aca="false">AF9*$H$9</f>
        <v>0</v>
      </c>
      <c r="BS9" s="48" t="n">
        <f aca="false">AG9*$H$9</f>
        <v>0</v>
      </c>
      <c r="BT9" s="48" t="n">
        <f aca="false">AH9*$H$9</f>
        <v>0</v>
      </c>
      <c r="BU9" s="48" t="n">
        <f aca="false">AI9*$H$9</f>
        <v>0</v>
      </c>
    </row>
    <row r="10" customFormat="false" ht="13.9" hidden="false" customHeight="false" outlineLevel="0" collapsed="false">
      <c r="A10" s="78" t="n">
        <v>11815</v>
      </c>
      <c r="B10" s="78" t="s">
        <v>69</v>
      </c>
      <c r="C10" s="76" t="s">
        <v>25</v>
      </c>
      <c r="D10" s="76" t="s">
        <v>15</v>
      </c>
      <c r="E10" s="77" t="s">
        <v>61</v>
      </c>
      <c r="F10" s="78" t="n">
        <v>8</v>
      </c>
      <c r="G10" s="79" t="n">
        <v>124.47</v>
      </c>
      <c r="H10" s="80" t="n">
        <f aca="false">SUM(I10:T10)</f>
        <v>1</v>
      </c>
      <c r="I10" s="81"/>
      <c r="J10" s="81"/>
      <c r="K10" s="81" t="n">
        <v>1</v>
      </c>
      <c r="L10" s="81"/>
      <c r="M10" s="81"/>
      <c r="N10" s="81"/>
      <c r="O10" s="81"/>
      <c r="P10" s="81"/>
      <c r="Q10" s="81"/>
      <c r="R10" s="81"/>
      <c r="S10" s="81"/>
      <c r="T10" s="82"/>
      <c r="U10" s="83" t="n">
        <v>2.237</v>
      </c>
      <c r="V10" s="43" t="n">
        <f aca="false">H10*U10</f>
        <v>2.237</v>
      </c>
      <c r="W10" s="43" t="n">
        <f aca="false">H10*G10</f>
        <v>124.47</v>
      </c>
      <c r="X10" s="70" t="n">
        <f aca="false">F10*H10</f>
        <v>8</v>
      </c>
      <c r="Y10" s="70" t="n">
        <v>4</v>
      </c>
      <c r="Z10" s="70" t="n">
        <v>2</v>
      </c>
      <c r="AA10" s="70" t="n">
        <v>2</v>
      </c>
      <c r="AB10" s="70"/>
      <c r="AC10" s="70"/>
      <c r="AD10" s="70"/>
      <c r="AE10" s="70"/>
      <c r="AF10" s="70"/>
      <c r="AG10" s="70"/>
      <c r="AH10" s="70"/>
      <c r="AI10" s="70"/>
      <c r="AJ10" s="70"/>
      <c r="AK10" s="70"/>
      <c r="AL10" s="70" t="n">
        <v>8</v>
      </c>
      <c r="AM10" s="70"/>
      <c r="AN10" s="70"/>
      <c r="AO10" s="70"/>
      <c r="AP10" s="70"/>
      <c r="AQ10" s="70" t="n">
        <f aca="false">AJ10*$H$10</f>
        <v>0</v>
      </c>
      <c r="AR10" s="70" t="n">
        <f aca="false">AK10*$H$10</f>
        <v>0</v>
      </c>
      <c r="AS10" s="70" t="n">
        <f aca="false">AL10*$H$10</f>
        <v>8</v>
      </c>
      <c r="AT10" s="70" t="n">
        <f aca="false">AM10*$H$10</f>
        <v>0</v>
      </c>
      <c r="AU10" s="70" t="n">
        <f aca="false">AN10*$H$10</f>
        <v>0</v>
      </c>
      <c r="AV10" s="70" t="n">
        <f aca="false">AO10*$H$10</f>
        <v>0</v>
      </c>
      <c r="AW10" s="70" t="n">
        <f aca="false">AP10*$H$10</f>
        <v>0</v>
      </c>
      <c r="AX10" s="70" t="n">
        <f aca="false">SUM(AJ10:AP10)</f>
        <v>8</v>
      </c>
      <c r="AY10" s="70"/>
      <c r="AZ10" s="70"/>
      <c r="BA10" s="70" t="n">
        <v>8</v>
      </c>
      <c r="BB10" s="70"/>
      <c r="BC10" s="70"/>
      <c r="BD10" s="70"/>
      <c r="BE10" s="70" t="n">
        <f aca="false">AY10*$H$10</f>
        <v>0</v>
      </c>
      <c r="BF10" s="70" t="n">
        <f aca="false">AZ10*$H$10</f>
        <v>0</v>
      </c>
      <c r="BG10" s="70" t="n">
        <f aca="false">BA10*$H$10</f>
        <v>8</v>
      </c>
      <c r="BH10" s="70" t="n">
        <f aca="false">BB10*$H$10</f>
        <v>0</v>
      </c>
      <c r="BI10" s="70" t="n">
        <f aca="false">BC10*$H$10</f>
        <v>0</v>
      </c>
      <c r="BJ10" s="70" t="n">
        <f aca="false">BD10*$H$10</f>
        <v>0</v>
      </c>
      <c r="BK10" s="48" t="n">
        <f aca="false">Y10*$H$10</f>
        <v>4</v>
      </c>
      <c r="BL10" s="48" t="n">
        <f aca="false">Z10*$H$10</f>
        <v>2</v>
      </c>
      <c r="BM10" s="48" t="n">
        <f aca="false">AA10*$H$10</f>
        <v>2</v>
      </c>
      <c r="BN10" s="48" t="n">
        <f aca="false">AB10*$H$10</f>
        <v>0</v>
      </c>
      <c r="BO10" s="48" t="n">
        <f aca="false">AC10*$H$10</f>
        <v>0</v>
      </c>
      <c r="BP10" s="48" t="n">
        <f aca="false">AD10*$H$10</f>
        <v>0</v>
      </c>
      <c r="BQ10" s="48" t="n">
        <f aca="false">AE10*$H$10</f>
        <v>0</v>
      </c>
      <c r="BR10" s="48" t="n">
        <f aca="false">AF10*$H$10</f>
        <v>0</v>
      </c>
      <c r="BS10" s="48" t="n">
        <f aca="false">AG10*$H$10</f>
        <v>0</v>
      </c>
      <c r="BT10" s="48" t="n">
        <f aca="false">AH10*$H$10</f>
        <v>0</v>
      </c>
      <c r="BU10" s="48" t="n">
        <f aca="false">AI10*$H$10</f>
        <v>0</v>
      </c>
    </row>
    <row r="11" customFormat="false" ht="13.9" hidden="false" customHeight="false" outlineLevel="0" collapsed="false">
      <c r="A11" s="78" t="n">
        <v>11814</v>
      </c>
      <c r="B11" s="78" t="s">
        <v>70</v>
      </c>
      <c r="C11" s="76" t="s">
        <v>25</v>
      </c>
      <c r="D11" s="76" t="s">
        <v>15</v>
      </c>
      <c r="E11" s="77" t="s">
        <v>61</v>
      </c>
      <c r="F11" s="78" t="n">
        <v>7</v>
      </c>
      <c r="G11" s="79" t="n">
        <v>128.53</v>
      </c>
      <c r="H11" s="80" t="n">
        <f aca="false">SUM(I11:T11)</f>
        <v>2</v>
      </c>
      <c r="I11" s="81"/>
      <c r="J11" s="81"/>
      <c r="K11" s="81" t="n">
        <v>2</v>
      </c>
      <c r="L11" s="81"/>
      <c r="M11" s="81"/>
      <c r="N11" s="81"/>
      <c r="O11" s="81"/>
      <c r="P11" s="81"/>
      <c r="Q11" s="81"/>
      <c r="R11" s="81"/>
      <c r="S11" s="81"/>
      <c r="T11" s="82"/>
      <c r="U11" s="83" t="n">
        <v>2.403</v>
      </c>
      <c r="V11" s="43" t="n">
        <f aca="false">H11*U11</f>
        <v>4.806</v>
      </c>
      <c r="W11" s="43" t="n">
        <f aca="false">H11*G11</f>
        <v>257.06</v>
      </c>
      <c r="X11" s="70" t="n">
        <f aca="false">F11*H11</f>
        <v>14</v>
      </c>
      <c r="Y11" s="70"/>
      <c r="Z11" s="70" t="n">
        <v>5</v>
      </c>
      <c r="AA11" s="70" t="n">
        <v>2</v>
      </c>
      <c r="AB11" s="70"/>
      <c r="AC11" s="70"/>
      <c r="AD11" s="70"/>
      <c r="AE11" s="70"/>
      <c r="AF11" s="70"/>
      <c r="AG11" s="70"/>
      <c r="AH11" s="70"/>
      <c r="AI11" s="70"/>
      <c r="AJ11" s="70"/>
      <c r="AK11" s="70"/>
      <c r="AL11" s="70" t="n">
        <v>7</v>
      </c>
      <c r="AM11" s="70"/>
      <c r="AN11" s="70"/>
      <c r="AO11" s="70"/>
      <c r="AP11" s="70"/>
      <c r="AQ11" s="70" t="n">
        <f aca="false">AJ11*$H$11</f>
        <v>0</v>
      </c>
      <c r="AR11" s="70" t="n">
        <f aca="false">AK11*$H$11</f>
        <v>0</v>
      </c>
      <c r="AS11" s="70" t="n">
        <f aca="false">AL11*$H$11</f>
        <v>14</v>
      </c>
      <c r="AT11" s="70" t="n">
        <f aca="false">AM11*$H$11</f>
        <v>0</v>
      </c>
      <c r="AU11" s="70" t="n">
        <f aca="false">AN11*$H$11</f>
        <v>0</v>
      </c>
      <c r="AV11" s="70" t="n">
        <f aca="false">AO11*$H$11</f>
        <v>0</v>
      </c>
      <c r="AW11" s="70" t="n">
        <f aca="false">AP11*$H$11</f>
        <v>0</v>
      </c>
      <c r="AX11" s="70" t="n">
        <f aca="false">SUM(AJ11:AP11)</f>
        <v>7</v>
      </c>
      <c r="AY11" s="70"/>
      <c r="AZ11" s="70"/>
      <c r="BA11" s="70" t="n">
        <v>7</v>
      </c>
      <c r="BB11" s="70"/>
      <c r="BC11" s="70"/>
      <c r="BD11" s="70"/>
      <c r="BE11" s="70" t="n">
        <f aca="false">AY11*$H$11</f>
        <v>0</v>
      </c>
      <c r="BF11" s="70" t="n">
        <f aca="false">AZ11*$H$11</f>
        <v>0</v>
      </c>
      <c r="BG11" s="70" t="n">
        <f aca="false">BA11*$H$11</f>
        <v>14</v>
      </c>
      <c r="BH11" s="70" t="n">
        <f aca="false">BB11*$H$11</f>
        <v>0</v>
      </c>
      <c r="BI11" s="70" t="n">
        <f aca="false">BC11*$H$11</f>
        <v>0</v>
      </c>
      <c r="BJ11" s="70" t="n">
        <f aca="false">BD11*$H$11</f>
        <v>0</v>
      </c>
      <c r="BK11" s="48" t="n">
        <f aca="false">Y11*$H$11</f>
        <v>0</v>
      </c>
      <c r="BL11" s="48" t="n">
        <f aca="false">Z11*$H$11</f>
        <v>10</v>
      </c>
      <c r="BM11" s="48" t="n">
        <f aca="false">AA11*$H$11</f>
        <v>4</v>
      </c>
      <c r="BN11" s="48" t="n">
        <f aca="false">AB11*$H$11</f>
        <v>0</v>
      </c>
      <c r="BO11" s="48" t="n">
        <f aca="false">AC11*$H$11</f>
        <v>0</v>
      </c>
      <c r="BP11" s="48" t="n">
        <f aca="false">AD11*$H$11</f>
        <v>0</v>
      </c>
      <c r="BQ11" s="48" t="n">
        <f aca="false">AE11*$H$11</f>
        <v>0</v>
      </c>
      <c r="BR11" s="48" t="n">
        <f aca="false">AF11*$H$11</f>
        <v>0</v>
      </c>
      <c r="BS11" s="48" t="n">
        <f aca="false">AG11*$H$11</f>
        <v>0</v>
      </c>
      <c r="BT11" s="48" t="n">
        <f aca="false">AH11*$H$11</f>
        <v>0</v>
      </c>
      <c r="BU11" s="48" t="n">
        <f aca="false">AI11*$H$11</f>
        <v>0</v>
      </c>
    </row>
    <row r="12" customFormat="false" ht="13.9" hidden="false" customHeight="false" outlineLevel="0" collapsed="false">
      <c r="A12" s="78"/>
      <c r="B12" s="87" t="s">
        <v>71</v>
      </c>
      <c r="C12" s="76"/>
      <c r="D12" s="76" t="s">
        <v>72</v>
      </c>
      <c r="E12" s="77"/>
      <c r="F12" s="78" t="n">
        <f aca="false">SUM(F2:F11)</f>
        <v>58</v>
      </c>
      <c r="G12" s="79" t="n">
        <f aca="false">SUM(G2:G11)</f>
        <v>1417.17</v>
      </c>
      <c r="H12" s="80" t="n">
        <f aca="false">SUM(I12:T12)</f>
        <v>0</v>
      </c>
      <c r="I12" s="81"/>
      <c r="J12" s="81"/>
      <c r="K12" s="81"/>
      <c r="L12" s="81"/>
      <c r="M12" s="81"/>
      <c r="N12" s="81"/>
      <c r="O12" s="81"/>
      <c r="P12" s="81"/>
      <c r="Q12" s="81"/>
      <c r="R12" s="81"/>
      <c r="S12" s="81"/>
      <c r="T12" s="82"/>
      <c r="U12" s="83" t="n">
        <f aca="false">SUM(U2:U11)</f>
        <v>25.95</v>
      </c>
      <c r="V12" s="43" t="n">
        <f aca="false">H12*U12</f>
        <v>0</v>
      </c>
      <c r="W12" s="43" t="n">
        <f aca="false">H12*G12</f>
        <v>0</v>
      </c>
      <c r="X12" s="70" t="n">
        <f aca="false">F12*H12</f>
        <v>0</v>
      </c>
      <c r="Y12" s="70" t="n">
        <f aca="false">SUM(Y2:Y11)</f>
        <v>4</v>
      </c>
      <c r="Z12" s="70" t="n">
        <f aca="false">SUM(Z2:Z11)</f>
        <v>7</v>
      </c>
      <c r="AA12" s="70" t="n">
        <f aca="false">SUM(AA2:AA11)</f>
        <v>9</v>
      </c>
      <c r="AB12" s="70" t="n">
        <f aca="false">SUM(AB2:AB11)</f>
        <v>3</v>
      </c>
      <c r="AC12" s="70" t="n">
        <f aca="false">SUM(AC2:AC11)</f>
        <v>6</v>
      </c>
      <c r="AD12" s="70" t="n">
        <f aca="false">SUM(AD2:AD11)</f>
        <v>5</v>
      </c>
      <c r="AE12" s="70" t="n">
        <f aca="false">SUM(AE2:AE11)</f>
        <v>3</v>
      </c>
      <c r="AF12" s="70" t="n">
        <f aca="false">SUM(AF2:AF11)</f>
        <v>1</v>
      </c>
      <c r="AG12" s="70" t="n">
        <f aca="false">SUM(AG2:AG11)</f>
        <v>0</v>
      </c>
      <c r="AH12" s="70" t="n">
        <f aca="false">SUM(AH2:AH11)</f>
        <v>0</v>
      </c>
      <c r="AI12" s="70" t="n">
        <f aca="false">SUM(AI2:AI11)</f>
        <v>0</v>
      </c>
      <c r="AJ12" s="70" t="n">
        <f aca="false">SUM(AJ2:AJ11)</f>
        <v>10</v>
      </c>
      <c r="AK12" s="70" t="n">
        <f aca="false">SUM(AK2:AK11)</f>
        <v>10</v>
      </c>
      <c r="AL12" s="70" t="n">
        <f aca="false">SUM(AL2:AL11)</f>
        <v>15</v>
      </c>
      <c r="AM12" s="70" t="n">
        <f aca="false">SUM(AM2:AM11)</f>
        <v>14</v>
      </c>
      <c r="AN12" s="70" t="n">
        <f aca="false">SUM(AN2:AN11)</f>
        <v>7</v>
      </c>
      <c r="AO12" s="70" t="n">
        <f aca="false">SUM(AO2:AO11)</f>
        <v>2</v>
      </c>
      <c r="AP12" s="70" t="n">
        <f aca="false">SUM(AP2:AP11)</f>
        <v>0</v>
      </c>
      <c r="AQ12" s="70" t="n">
        <f aca="false">AJ12*$H$12</f>
        <v>0</v>
      </c>
      <c r="AR12" s="70" t="n">
        <f aca="false">AK12*$H$12</f>
        <v>0</v>
      </c>
      <c r="AS12" s="70" t="n">
        <f aca="false">AL12*$H$12</f>
        <v>0</v>
      </c>
      <c r="AT12" s="70" t="n">
        <f aca="false">AM12*$H$12</f>
        <v>0</v>
      </c>
      <c r="AU12" s="70" t="n">
        <f aca="false">AN12*$H$12</f>
        <v>0</v>
      </c>
      <c r="AV12" s="70" t="n">
        <f aca="false">AO12*$H$12</f>
        <v>0</v>
      </c>
      <c r="AW12" s="70" t="n">
        <f aca="false">AP12*$H$12</f>
        <v>0</v>
      </c>
      <c r="AX12" s="70" t="n">
        <f aca="false">SUM(AJ12:AP12)</f>
        <v>58</v>
      </c>
      <c r="AY12" s="70" t="n">
        <f aca="false">SUM(AY2:AY11)</f>
        <v>10</v>
      </c>
      <c r="AZ12" s="70" t="n">
        <f aca="false">SUM(AZ2:AZ11)</f>
        <v>0</v>
      </c>
      <c r="BA12" s="70" t="n">
        <f aca="false">SUM(BA2:BA11)</f>
        <v>25</v>
      </c>
      <c r="BB12" s="70" t="n">
        <f aca="false">SUM(BB2:BB11)</f>
        <v>9</v>
      </c>
      <c r="BC12" s="70" t="n">
        <f aca="false">SUM(BC2:BC11)</f>
        <v>14</v>
      </c>
      <c r="BD12" s="70" t="n">
        <f aca="false">SUM(BD2:BD11)</f>
        <v>0</v>
      </c>
      <c r="BE12" s="70" t="n">
        <f aca="false">AY12*$H$12</f>
        <v>0</v>
      </c>
      <c r="BF12" s="70" t="n">
        <f aca="false">AZ12*$H$12</f>
        <v>0</v>
      </c>
      <c r="BG12" s="70" t="n">
        <f aca="false">BA12*$H$12</f>
        <v>0</v>
      </c>
      <c r="BH12" s="70" t="n">
        <f aca="false">BB12*$H$12</f>
        <v>0</v>
      </c>
      <c r="BI12" s="70" t="n">
        <f aca="false">BC12*$H$12</f>
        <v>0</v>
      </c>
      <c r="BJ12" s="70" t="n">
        <f aca="false">BD12*$H$12</f>
        <v>0</v>
      </c>
      <c r="BK12" s="48" t="n">
        <f aca="false">SUM($I12:$T12)*Y12</f>
        <v>0</v>
      </c>
      <c r="BL12" s="48" t="n">
        <f aca="false">SUM($I12:$T12)*Z12</f>
        <v>0</v>
      </c>
      <c r="BM12" s="48" t="n">
        <f aca="false">SUM($I12:$T12)*AA12</f>
        <v>0</v>
      </c>
      <c r="BN12" s="48" t="n">
        <f aca="false">SUM($I12:$T12)*AB12</f>
        <v>0</v>
      </c>
      <c r="BO12" s="48" t="n">
        <f aca="false">SUM($I12:$T12)*AC12</f>
        <v>0</v>
      </c>
      <c r="BP12" s="48" t="n">
        <f aca="false">SUM($I12:$T12)*AD12</f>
        <v>0</v>
      </c>
      <c r="BQ12" s="48" t="n">
        <f aca="false">SUM($I12:$T12)*AE12</f>
        <v>0</v>
      </c>
      <c r="BR12" s="48" t="n">
        <f aca="false">SUM($I12:$T12)*AF12</f>
        <v>0</v>
      </c>
      <c r="BS12" s="48" t="n">
        <f aca="false">SUM($I12:$T12)*AG12</f>
        <v>0</v>
      </c>
      <c r="BT12" s="48" t="n">
        <f aca="false">SUM($I12:$T12)*AH12</f>
        <v>0</v>
      </c>
      <c r="BU12" s="48" t="n">
        <f aca="false">SUM($I12:$T12)*AI12</f>
        <v>0</v>
      </c>
    </row>
    <row r="13" customFormat="false" ht="13.9" hidden="false" customHeight="false" outlineLevel="0" collapsed="false">
      <c r="A13" s="78" t="n">
        <v>11022</v>
      </c>
      <c r="B13" s="78" t="s">
        <v>73</v>
      </c>
      <c r="C13" s="76" t="s">
        <v>24</v>
      </c>
      <c r="D13" s="76" t="s">
        <v>14</v>
      </c>
      <c r="E13" s="77" t="s">
        <v>61</v>
      </c>
      <c r="F13" s="78" t="n">
        <v>20</v>
      </c>
      <c r="G13" s="79" t="n">
        <v>181.38</v>
      </c>
      <c r="H13" s="80" t="n">
        <f aca="false">SUM(I13:T13)</f>
        <v>0</v>
      </c>
      <c r="I13" s="81"/>
      <c r="J13" s="81"/>
      <c r="K13" s="81"/>
      <c r="L13" s="81"/>
      <c r="M13" s="81"/>
      <c r="N13" s="81"/>
      <c r="O13" s="81"/>
      <c r="P13" s="81"/>
      <c r="Q13" s="81"/>
      <c r="R13" s="81"/>
      <c r="S13" s="81"/>
      <c r="T13" s="82"/>
      <c r="U13" s="83" t="n">
        <v>3.11</v>
      </c>
      <c r="V13" s="43" t="n">
        <f aca="false">H13*U13</f>
        <v>0</v>
      </c>
      <c r="W13" s="43" t="n">
        <f aca="false">H13*G13</f>
        <v>0</v>
      </c>
      <c r="X13" s="70" t="n">
        <f aca="false">F13*H13</f>
        <v>0</v>
      </c>
      <c r="Y13" s="70" t="n">
        <v>1</v>
      </c>
      <c r="Z13" s="70" t="n">
        <v>15</v>
      </c>
      <c r="AA13" s="70" t="n">
        <v>4</v>
      </c>
      <c r="AB13" s="70"/>
      <c r="AC13" s="70"/>
      <c r="AD13" s="70"/>
      <c r="AE13" s="70"/>
      <c r="AF13" s="70"/>
      <c r="AG13" s="70"/>
      <c r="AH13" s="70"/>
      <c r="AI13" s="70"/>
      <c r="AJ13" s="70"/>
      <c r="AK13" s="70" t="n">
        <v>20</v>
      </c>
      <c r="AL13" s="70"/>
      <c r="AM13" s="70"/>
      <c r="AN13" s="70"/>
      <c r="AO13" s="70"/>
      <c r="AP13" s="70"/>
      <c r="AQ13" s="70" t="n">
        <f aca="false">AJ13*$H$13</f>
        <v>0</v>
      </c>
      <c r="AR13" s="70" t="n">
        <f aca="false">AK13*$H$13</f>
        <v>0</v>
      </c>
      <c r="AS13" s="70" t="n">
        <f aca="false">AL13*$H$13</f>
        <v>0</v>
      </c>
      <c r="AT13" s="70" t="n">
        <f aca="false">AM13*$H$13</f>
        <v>0</v>
      </c>
      <c r="AU13" s="70" t="n">
        <f aca="false">AN13*$H$13</f>
        <v>0</v>
      </c>
      <c r="AV13" s="70" t="n">
        <f aca="false">AO13*$H$13</f>
        <v>0</v>
      </c>
      <c r="AW13" s="70" t="n">
        <f aca="false">AP13*$H$13</f>
        <v>0</v>
      </c>
      <c r="AX13" s="70" t="n">
        <f aca="false">SUM(AJ13:AP13)</f>
        <v>20</v>
      </c>
      <c r="AY13" s="70"/>
      <c r="AZ13" s="70" t="n">
        <v>20</v>
      </c>
      <c r="BA13" s="70"/>
      <c r="BB13" s="70"/>
      <c r="BC13" s="70"/>
      <c r="BD13" s="70"/>
      <c r="BE13" s="70" t="n">
        <f aca="false">AY13*$H$13</f>
        <v>0</v>
      </c>
      <c r="BF13" s="70" t="n">
        <f aca="false">AZ13*$H$13</f>
        <v>0</v>
      </c>
      <c r="BG13" s="70" t="n">
        <f aca="false">BA13*$H$13</f>
        <v>0</v>
      </c>
      <c r="BH13" s="70" t="n">
        <f aca="false">BB13*$H$13</f>
        <v>0</v>
      </c>
      <c r="BI13" s="70" t="n">
        <f aca="false">BC13*$H$13</f>
        <v>0</v>
      </c>
      <c r="BJ13" s="70" t="n">
        <f aca="false">BD13*$H$13</f>
        <v>0</v>
      </c>
      <c r="BK13" s="48" t="n">
        <f aca="false">Y13*$H$13</f>
        <v>0</v>
      </c>
      <c r="BL13" s="48" t="n">
        <f aca="false">Z13*$H$13</f>
        <v>0</v>
      </c>
      <c r="BM13" s="48" t="n">
        <f aca="false">AA13*$H$13</f>
        <v>0</v>
      </c>
      <c r="BN13" s="48" t="n">
        <f aca="false">AB13*$H$13</f>
        <v>0</v>
      </c>
      <c r="BO13" s="48" t="n">
        <f aca="false">AC13*$H$13</f>
        <v>0</v>
      </c>
      <c r="BP13" s="48" t="n">
        <f aca="false">AD13*$H$13</f>
        <v>0</v>
      </c>
      <c r="BQ13" s="48" t="n">
        <f aca="false">AE13*$H$13</f>
        <v>0</v>
      </c>
      <c r="BR13" s="48" t="n">
        <f aca="false">AF13*$H$13</f>
        <v>0</v>
      </c>
      <c r="BS13" s="48" t="n">
        <f aca="false">AG13*$H$13</f>
        <v>0</v>
      </c>
      <c r="BT13" s="48" t="n">
        <f aca="false">AH13*$H$13</f>
        <v>0</v>
      </c>
      <c r="BU13" s="48" t="n">
        <f aca="false">AI13*$H$13</f>
        <v>0</v>
      </c>
    </row>
    <row r="14" customFormat="false" ht="13.9" hidden="false" customHeight="false" outlineLevel="0" collapsed="false">
      <c r="A14" s="78" t="n">
        <v>10837</v>
      </c>
      <c r="B14" s="78" t="s">
        <v>74</v>
      </c>
      <c r="C14" s="76" t="s">
        <v>24</v>
      </c>
      <c r="D14" s="76" t="s">
        <v>15</v>
      </c>
      <c r="E14" s="77" t="s">
        <v>61</v>
      </c>
      <c r="F14" s="78" t="n">
        <v>30</v>
      </c>
      <c r="G14" s="88" t="n">
        <v>353.65</v>
      </c>
      <c r="H14" s="80" t="n">
        <f aca="false">SUM(I14:T14)</f>
        <v>1</v>
      </c>
      <c r="I14" s="81"/>
      <c r="J14" s="81"/>
      <c r="K14" s="81"/>
      <c r="L14" s="81"/>
      <c r="M14" s="81"/>
      <c r="N14" s="81"/>
      <c r="O14" s="81"/>
      <c r="P14" s="81" t="n">
        <v>1</v>
      </c>
      <c r="Q14" s="81"/>
      <c r="R14" s="81"/>
      <c r="S14" s="81"/>
      <c r="T14" s="82"/>
      <c r="U14" s="83" t="n">
        <v>6.774</v>
      </c>
      <c r="V14" s="43" t="n">
        <f aca="false">H14*U14</f>
        <v>6.774</v>
      </c>
      <c r="W14" s="43" t="n">
        <f aca="false">H14*G14</f>
        <v>353.65</v>
      </c>
      <c r="X14" s="70" t="n">
        <f aca="false">F14*H14</f>
        <v>30</v>
      </c>
      <c r="Y14" s="70"/>
      <c r="Z14" s="70" t="n">
        <v>23</v>
      </c>
      <c r="AA14" s="70" t="n">
        <v>7</v>
      </c>
      <c r="AB14" s="70"/>
      <c r="AC14" s="70"/>
      <c r="AD14" s="70"/>
      <c r="AE14" s="70"/>
      <c r="AF14" s="70"/>
      <c r="AG14" s="70"/>
      <c r="AH14" s="70"/>
      <c r="AI14" s="70"/>
      <c r="AJ14" s="70"/>
      <c r="AK14" s="70"/>
      <c r="AL14" s="70" t="n">
        <v>30</v>
      </c>
      <c r="AM14" s="70"/>
      <c r="AN14" s="70"/>
      <c r="AO14" s="70"/>
      <c r="AP14" s="70"/>
      <c r="AQ14" s="70" t="n">
        <f aca="false">AJ14*$H$14</f>
        <v>0</v>
      </c>
      <c r="AR14" s="70" t="n">
        <f aca="false">AK14*$H$14</f>
        <v>0</v>
      </c>
      <c r="AS14" s="70" t="n">
        <f aca="false">AL14*$H$14</f>
        <v>30</v>
      </c>
      <c r="AT14" s="70" t="n">
        <f aca="false">AM14*$H$14</f>
        <v>0</v>
      </c>
      <c r="AU14" s="70" t="n">
        <f aca="false">AN14*$H$14</f>
        <v>0</v>
      </c>
      <c r="AV14" s="70" t="n">
        <f aca="false">AO14*$H$14</f>
        <v>0</v>
      </c>
      <c r="AW14" s="70" t="n">
        <f aca="false">AP14*$H$14</f>
        <v>0</v>
      </c>
      <c r="AX14" s="70" t="n">
        <f aca="false">SUM(AJ14:AP14)</f>
        <v>30</v>
      </c>
      <c r="AY14" s="70"/>
      <c r="AZ14" s="70" t="n">
        <v>30</v>
      </c>
      <c r="BA14" s="70"/>
      <c r="BB14" s="70"/>
      <c r="BC14" s="70"/>
      <c r="BD14" s="70"/>
      <c r="BE14" s="70" t="n">
        <f aca="false">AY14*$H$14</f>
        <v>0</v>
      </c>
      <c r="BF14" s="70" t="n">
        <f aca="false">AZ14*$H$14</f>
        <v>30</v>
      </c>
      <c r="BG14" s="70" t="n">
        <f aca="false">BA14*$H$14</f>
        <v>0</v>
      </c>
      <c r="BH14" s="70" t="n">
        <f aca="false">BB14*$H$14</f>
        <v>0</v>
      </c>
      <c r="BI14" s="70" t="n">
        <f aca="false">BC14*$H$14</f>
        <v>0</v>
      </c>
      <c r="BJ14" s="70" t="n">
        <f aca="false">BD14*$H$14</f>
        <v>0</v>
      </c>
      <c r="BK14" s="48" t="n">
        <f aca="false">Y14*$H$14</f>
        <v>0</v>
      </c>
      <c r="BL14" s="48" t="n">
        <f aca="false">Z14*$H$14</f>
        <v>23</v>
      </c>
      <c r="BM14" s="48" t="n">
        <f aca="false">AA14*$H$14</f>
        <v>7</v>
      </c>
      <c r="BN14" s="48" t="n">
        <f aca="false">AB14*$H$14</f>
        <v>0</v>
      </c>
      <c r="BO14" s="48" t="n">
        <f aca="false">AC14*$H$14</f>
        <v>0</v>
      </c>
      <c r="BP14" s="48" t="n">
        <f aca="false">AD14*$H$14</f>
        <v>0</v>
      </c>
      <c r="BQ14" s="48" t="n">
        <f aca="false">AE14*$H$14</f>
        <v>0</v>
      </c>
      <c r="BR14" s="48" t="n">
        <f aca="false">AF14*$H$14</f>
        <v>0</v>
      </c>
      <c r="BS14" s="48" t="n">
        <f aca="false">AG14*$H$14</f>
        <v>0</v>
      </c>
      <c r="BT14" s="48" t="n">
        <f aca="false">AH14*$H$14</f>
        <v>0</v>
      </c>
      <c r="BU14" s="48" t="n">
        <f aca="false">AI14*$H$14</f>
        <v>0</v>
      </c>
    </row>
    <row r="15" customFormat="false" ht="13.9" hidden="false" customHeight="false" outlineLevel="0" collapsed="false">
      <c r="A15" s="78" t="n">
        <v>10852</v>
      </c>
      <c r="B15" s="78" t="s">
        <v>75</v>
      </c>
      <c r="C15" s="76" t="s">
        <v>24</v>
      </c>
      <c r="D15" s="76" t="s">
        <v>16</v>
      </c>
      <c r="E15" s="77" t="s">
        <v>61</v>
      </c>
      <c r="F15" s="78" t="n">
        <v>6</v>
      </c>
      <c r="G15" s="88" t="n">
        <v>141.69</v>
      </c>
      <c r="H15" s="80" t="n">
        <f aca="false">SUM(I15:T15)</f>
        <v>0</v>
      </c>
      <c r="I15" s="81"/>
      <c r="J15" s="81"/>
      <c r="K15" s="81"/>
      <c r="L15" s="81"/>
      <c r="M15" s="81"/>
      <c r="N15" s="81"/>
      <c r="O15" s="81"/>
      <c r="P15" s="81"/>
      <c r="Q15" s="81"/>
      <c r="R15" s="81"/>
      <c r="S15" s="81"/>
      <c r="T15" s="82"/>
      <c r="U15" s="83" t="n">
        <v>2.837</v>
      </c>
      <c r="V15" s="43" t="n">
        <f aca="false">H15*U15</f>
        <v>0</v>
      </c>
      <c r="W15" s="43" t="n">
        <f aca="false">H15*G15</f>
        <v>0</v>
      </c>
      <c r="X15" s="70" t="n">
        <f aca="false">F15*H15</f>
        <v>0</v>
      </c>
      <c r="Y15" s="70"/>
      <c r="Z15" s="70"/>
      <c r="AA15" s="70" t="n">
        <v>5</v>
      </c>
      <c r="AB15" s="70" t="n">
        <v>1</v>
      </c>
      <c r="AC15" s="70"/>
      <c r="AD15" s="70"/>
      <c r="AE15" s="70"/>
      <c r="AF15" s="70"/>
      <c r="AG15" s="70"/>
      <c r="AH15" s="70"/>
      <c r="AI15" s="70"/>
      <c r="AJ15" s="70"/>
      <c r="AK15" s="70"/>
      <c r="AL15" s="70"/>
      <c r="AM15" s="70" t="n">
        <v>6</v>
      </c>
      <c r="AN15" s="70"/>
      <c r="AO15" s="70"/>
      <c r="AP15" s="70"/>
      <c r="AQ15" s="70" t="n">
        <f aca="false">AJ15*$H$15</f>
        <v>0</v>
      </c>
      <c r="AR15" s="70" t="n">
        <f aca="false">AK15*$H$15</f>
        <v>0</v>
      </c>
      <c r="AS15" s="70" t="n">
        <f aca="false">AL15*$H$15</f>
        <v>0</v>
      </c>
      <c r="AT15" s="70" t="n">
        <f aca="false">AM15*$H$15</f>
        <v>0</v>
      </c>
      <c r="AU15" s="70" t="n">
        <f aca="false">AN15*$H$15</f>
        <v>0</v>
      </c>
      <c r="AV15" s="70" t="n">
        <f aca="false">AO15*$H$15</f>
        <v>0</v>
      </c>
      <c r="AW15" s="70" t="n">
        <f aca="false">AP15*$H$15</f>
        <v>0</v>
      </c>
      <c r="AX15" s="70" t="n">
        <f aca="false">SUM(AJ15:AP15)</f>
        <v>6</v>
      </c>
      <c r="AY15" s="70"/>
      <c r="AZ15" s="70" t="n">
        <v>6</v>
      </c>
      <c r="BA15" s="70"/>
      <c r="BB15" s="70"/>
      <c r="BC15" s="70"/>
      <c r="BD15" s="70"/>
      <c r="BE15" s="70" t="n">
        <f aca="false">AY15*$H$15</f>
        <v>0</v>
      </c>
      <c r="BF15" s="70" t="n">
        <f aca="false">AZ15*$H$15</f>
        <v>0</v>
      </c>
      <c r="BG15" s="70" t="n">
        <f aca="false">BA15*$H$15</f>
        <v>0</v>
      </c>
      <c r="BH15" s="70" t="n">
        <f aca="false">BB15*$H$15</f>
        <v>0</v>
      </c>
      <c r="BI15" s="70" t="n">
        <f aca="false">BC15*$H$15</f>
        <v>0</v>
      </c>
      <c r="BJ15" s="70" t="n">
        <f aca="false">BD15*$H$15</f>
        <v>0</v>
      </c>
      <c r="BK15" s="48" t="n">
        <f aca="false">Y15*$H$15</f>
        <v>0</v>
      </c>
      <c r="BL15" s="48" t="n">
        <f aca="false">Z15*$H$15</f>
        <v>0</v>
      </c>
      <c r="BM15" s="48" t="n">
        <f aca="false">AA15*$H$15</f>
        <v>0</v>
      </c>
      <c r="BN15" s="48" t="n">
        <f aca="false">AB15*$H$15</f>
        <v>0</v>
      </c>
      <c r="BO15" s="48" t="n">
        <f aca="false">AC15*$H$15</f>
        <v>0</v>
      </c>
      <c r="BP15" s="48" t="n">
        <f aca="false">AD15*$H$15</f>
        <v>0</v>
      </c>
      <c r="BQ15" s="48" t="n">
        <f aca="false">AE15*$H$15</f>
        <v>0</v>
      </c>
      <c r="BR15" s="48" t="n">
        <f aca="false">AF15*$H$15</f>
        <v>0</v>
      </c>
      <c r="BS15" s="48" t="n">
        <f aca="false">AG15*$H$15</f>
        <v>0</v>
      </c>
      <c r="BT15" s="48" t="n">
        <f aca="false">AH15*$H$15</f>
        <v>0</v>
      </c>
      <c r="BU15" s="48" t="n">
        <f aca="false">AI15*$H$15</f>
        <v>0</v>
      </c>
    </row>
    <row r="16" customFormat="false" ht="13.9" hidden="false" customHeight="false" outlineLevel="0" collapsed="false">
      <c r="A16" s="78" t="n">
        <v>10877</v>
      </c>
      <c r="B16" s="78" t="s">
        <v>76</v>
      </c>
      <c r="C16" s="76" t="s">
        <v>24</v>
      </c>
      <c r="D16" s="76" t="s">
        <v>17</v>
      </c>
      <c r="E16" s="77" t="s">
        <v>61</v>
      </c>
      <c r="F16" s="78" t="n">
        <v>4</v>
      </c>
      <c r="G16" s="88" t="n">
        <v>136.68</v>
      </c>
      <c r="H16" s="80" t="n">
        <f aca="false">SUM(I16:T16)</f>
        <v>0</v>
      </c>
      <c r="I16" s="81"/>
      <c r="J16" s="81"/>
      <c r="K16" s="81"/>
      <c r="L16" s="81"/>
      <c r="M16" s="81"/>
      <c r="N16" s="81"/>
      <c r="O16" s="81"/>
      <c r="P16" s="81"/>
      <c r="Q16" s="81"/>
      <c r="R16" s="81"/>
      <c r="S16" s="81"/>
      <c r="T16" s="82"/>
      <c r="U16" s="83" t="n">
        <v>2.879</v>
      </c>
      <c r="V16" s="43" t="n">
        <f aca="false">H16*U16</f>
        <v>0</v>
      </c>
      <c r="W16" s="43" t="n">
        <f aca="false">H16*G16</f>
        <v>0</v>
      </c>
      <c r="X16" s="70" t="n">
        <f aca="false">F16*H16</f>
        <v>0</v>
      </c>
      <c r="Y16" s="70"/>
      <c r="Z16" s="70"/>
      <c r="AA16" s="70"/>
      <c r="AB16" s="70" t="n">
        <v>4</v>
      </c>
      <c r="AC16" s="70"/>
      <c r="AD16" s="70"/>
      <c r="AE16" s="70"/>
      <c r="AF16" s="70"/>
      <c r="AG16" s="70"/>
      <c r="AH16" s="70"/>
      <c r="AI16" s="70"/>
      <c r="AJ16" s="70"/>
      <c r="AK16" s="70"/>
      <c r="AL16" s="70"/>
      <c r="AM16" s="70"/>
      <c r="AN16" s="70" t="n">
        <v>4</v>
      </c>
      <c r="AO16" s="70"/>
      <c r="AP16" s="70"/>
      <c r="AQ16" s="70" t="n">
        <f aca="false">AJ16*$H$16</f>
        <v>0</v>
      </c>
      <c r="AR16" s="70" t="n">
        <f aca="false">AK16*$H$16</f>
        <v>0</v>
      </c>
      <c r="AS16" s="70" t="n">
        <f aca="false">AL16*$H$16</f>
        <v>0</v>
      </c>
      <c r="AT16" s="70" t="n">
        <f aca="false">AM16*$H$16</f>
        <v>0</v>
      </c>
      <c r="AU16" s="70" t="n">
        <f aca="false">AN16*$H$16</f>
        <v>0</v>
      </c>
      <c r="AV16" s="70" t="n">
        <f aca="false">AO16*$H$16</f>
        <v>0</v>
      </c>
      <c r="AW16" s="70" t="n">
        <f aca="false">AP16*$H$16</f>
        <v>0</v>
      </c>
      <c r="AX16" s="70" t="n">
        <f aca="false">SUM(AJ16:AP16)</f>
        <v>4</v>
      </c>
      <c r="AY16" s="70"/>
      <c r="AZ16" s="70" t="n">
        <v>4</v>
      </c>
      <c r="BA16" s="70"/>
      <c r="BB16" s="70"/>
      <c r="BC16" s="70"/>
      <c r="BD16" s="70"/>
      <c r="BE16" s="70" t="n">
        <f aca="false">AY16*$H$16</f>
        <v>0</v>
      </c>
      <c r="BF16" s="70" t="n">
        <f aca="false">AZ16*$H$16</f>
        <v>0</v>
      </c>
      <c r="BG16" s="70" t="n">
        <f aca="false">BA16*$H$16</f>
        <v>0</v>
      </c>
      <c r="BH16" s="70" t="n">
        <f aca="false">BB16*$H$16</f>
        <v>0</v>
      </c>
      <c r="BI16" s="70" t="n">
        <f aca="false">BC16*$H$16</f>
        <v>0</v>
      </c>
      <c r="BJ16" s="70" t="n">
        <f aca="false">BD16*$H$16</f>
        <v>0</v>
      </c>
      <c r="BK16" s="48" t="n">
        <f aca="false">Y16*$H$16</f>
        <v>0</v>
      </c>
      <c r="BL16" s="48" t="n">
        <f aca="false">Z16*$H$16</f>
        <v>0</v>
      </c>
      <c r="BM16" s="48" t="n">
        <f aca="false">AA16*$H$16</f>
        <v>0</v>
      </c>
      <c r="BN16" s="48" t="n">
        <f aca="false">AB16*$H$16</f>
        <v>0</v>
      </c>
      <c r="BO16" s="48" t="n">
        <f aca="false">AC16*$H$16</f>
        <v>0</v>
      </c>
      <c r="BP16" s="48" t="n">
        <f aca="false">AD16*$H$16</f>
        <v>0</v>
      </c>
      <c r="BQ16" s="48" t="n">
        <f aca="false">AE16*$H$16</f>
        <v>0</v>
      </c>
      <c r="BR16" s="48" t="n">
        <f aca="false">AF16*$H$16</f>
        <v>0</v>
      </c>
      <c r="BS16" s="48" t="n">
        <f aca="false">AG16*$H$16</f>
        <v>0</v>
      </c>
      <c r="BT16" s="48" t="n">
        <f aca="false">AH16*$H$16</f>
        <v>0</v>
      </c>
      <c r="BU16" s="48" t="n">
        <f aca="false">AI16*$H$16</f>
        <v>0</v>
      </c>
    </row>
    <row r="17" customFormat="false" ht="13.9" hidden="false" customHeight="false" outlineLevel="0" collapsed="false">
      <c r="A17" s="78"/>
      <c r="B17" s="87" t="s">
        <v>77</v>
      </c>
      <c r="C17" s="76"/>
      <c r="D17" s="76" t="s">
        <v>72</v>
      </c>
      <c r="E17" s="77"/>
      <c r="F17" s="78" t="n">
        <f aca="false">SUM(F13:F16)</f>
        <v>60</v>
      </c>
      <c r="G17" s="79" t="n">
        <f aca="false">SUM(G13:G16)</f>
        <v>813.4</v>
      </c>
      <c r="H17" s="80" t="n">
        <f aca="false">SUM(I17:T17)</f>
        <v>0</v>
      </c>
      <c r="I17" s="81"/>
      <c r="J17" s="81"/>
      <c r="K17" s="81"/>
      <c r="L17" s="81"/>
      <c r="M17" s="81"/>
      <c r="N17" s="81"/>
      <c r="O17" s="81"/>
      <c r="P17" s="81"/>
      <c r="Q17" s="81"/>
      <c r="R17" s="81"/>
      <c r="S17" s="81"/>
      <c r="T17" s="82"/>
      <c r="U17" s="83" t="n">
        <f aca="false">SUM(U13:U16)</f>
        <v>15.6</v>
      </c>
      <c r="V17" s="43" t="n">
        <f aca="false">H17*U17</f>
        <v>0</v>
      </c>
      <c r="W17" s="43" t="n">
        <f aca="false">H17*G17</f>
        <v>0</v>
      </c>
      <c r="X17" s="70" t="n">
        <f aca="false">F17*H17</f>
        <v>0</v>
      </c>
      <c r="Y17" s="70" t="n">
        <f aca="false">SUM(Y13:Y16)</f>
        <v>1</v>
      </c>
      <c r="Z17" s="70" t="n">
        <f aca="false">SUM(Z13:Z16)</f>
        <v>38</v>
      </c>
      <c r="AA17" s="70" t="n">
        <f aca="false">SUM(AA13:AA16)</f>
        <v>16</v>
      </c>
      <c r="AB17" s="70" t="n">
        <f aca="false">SUM(AB13:AB16)</f>
        <v>5</v>
      </c>
      <c r="AC17" s="70" t="n">
        <f aca="false">SUM(AC13:AC16)</f>
        <v>0</v>
      </c>
      <c r="AD17" s="70" t="n">
        <f aca="false">SUM(AD13:AD16)</f>
        <v>0</v>
      </c>
      <c r="AE17" s="70" t="n">
        <f aca="false">SUM(AE13:AE16)</f>
        <v>0</v>
      </c>
      <c r="AF17" s="70" t="n">
        <f aca="false">SUM(AF13:AF16)</f>
        <v>0</v>
      </c>
      <c r="AG17" s="70" t="n">
        <f aca="false">SUM(AG13:AG16)</f>
        <v>0</v>
      </c>
      <c r="AH17" s="70" t="n">
        <f aca="false">SUM(AH13:AH16)</f>
        <v>0</v>
      </c>
      <c r="AI17" s="70" t="n">
        <f aca="false">SUM(AI13:AI16)</f>
        <v>0</v>
      </c>
      <c r="AJ17" s="70" t="n">
        <f aca="false">SUM(AJ13:AJ16)</f>
        <v>0</v>
      </c>
      <c r="AK17" s="70" t="n">
        <f aca="false">SUM(AK13:AK16)</f>
        <v>20</v>
      </c>
      <c r="AL17" s="70" t="n">
        <f aca="false">SUM(AL13:AL16)</f>
        <v>30</v>
      </c>
      <c r="AM17" s="70" t="n">
        <f aca="false">SUM(AM13:AM16)</f>
        <v>6</v>
      </c>
      <c r="AN17" s="70" t="n">
        <f aca="false">SUM(AN13:AN16)</f>
        <v>4</v>
      </c>
      <c r="AO17" s="70" t="n">
        <f aca="false">SUM(AO13:AO16)</f>
        <v>0</v>
      </c>
      <c r="AP17" s="70" t="n">
        <f aca="false">SUM(AP13:AP16)</f>
        <v>0</v>
      </c>
      <c r="AQ17" s="70" t="n">
        <f aca="false">AJ17*$H$17</f>
        <v>0</v>
      </c>
      <c r="AR17" s="70" t="n">
        <f aca="false">AK17*$H$17</f>
        <v>0</v>
      </c>
      <c r="AS17" s="70" t="n">
        <f aca="false">AL17*$H$17</f>
        <v>0</v>
      </c>
      <c r="AT17" s="70" t="n">
        <f aca="false">AM17*$H$17</f>
        <v>0</v>
      </c>
      <c r="AU17" s="70" t="n">
        <f aca="false">AN17*$H$17</f>
        <v>0</v>
      </c>
      <c r="AV17" s="70" t="n">
        <f aca="false">AO17*$H$17</f>
        <v>0</v>
      </c>
      <c r="AW17" s="70" t="n">
        <f aca="false">AP17*$H$17</f>
        <v>0</v>
      </c>
      <c r="AX17" s="70" t="n">
        <f aca="false">SUM(AJ17:AP17)</f>
        <v>60</v>
      </c>
      <c r="AY17" s="70" t="n">
        <f aca="false">SUM(AY13:AY16)</f>
        <v>0</v>
      </c>
      <c r="AZ17" s="70" t="n">
        <f aca="false">SUM(AZ13:AZ16)</f>
        <v>60</v>
      </c>
      <c r="BA17" s="70" t="n">
        <f aca="false">SUM(BA13:BA16)</f>
        <v>0</v>
      </c>
      <c r="BB17" s="70" t="n">
        <f aca="false">SUM(BB13:BB16)</f>
        <v>0</v>
      </c>
      <c r="BC17" s="70" t="n">
        <f aca="false">SUM(BC13:BC16)</f>
        <v>0</v>
      </c>
      <c r="BD17" s="70" t="n">
        <f aca="false">SUM(BD13:BD16)</f>
        <v>0</v>
      </c>
      <c r="BE17" s="70" t="n">
        <f aca="false">AY17*$H$17</f>
        <v>0</v>
      </c>
      <c r="BF17" s="70" t="n">
        <f aca="false">AZ17*$H$17</f>
        <v>0</v>
      </c>
      <c r="BG17" s="70" t="n">
        <f aca="false">BA17*$H$17</f>
        <v>0</v>
      </c>
      <c r="BH17" s="70" t="n">
        <f aca="false">BB17*$H$17</f>
        <v>0</v>
      </c>
      <c r="BI17" s="70" t="n">
        <f aca="false">BC17*$H$17</f>
        <v>0</v>
      </c>
      <c r="BJ17" s="70" t="n">
        <f aca="false">BD17*$H$17</f>
        <v>0</v>
      </c>
      <c r="BK17" s="48" t="n">
        <f aca="false">SUM($I17:$T17)*Y17</f>
        <v>0</v>
      </c>
      <c r="BL17" s="48" t="n">
        <f aca="false">SUM($I17:$T17)*Z17</f>
        <v>0</v>
      </c>
      <c r="BM17" s="48" t="n">
        <f aca="false">SUM($I17:$T17)*AA17</f>
        <v>0</v>
      </c>
      <c r="BN17" s="48" t="n">
        <f aca="false">SUM($I17:$T17)*AB17</f>
        <v>0</v>
      </c>
      <c r="BO17" s="48" t="n">
        <f aca="false">SUM($I17:$T17)*AC17</f>
        <v>0</v>
      </c>
      <c r="BP17" s="48" t="n">
        <f aca="false">SUM($I17:$T17)*AD17</f>
        <v>0</v>
      </c>
      <c r="BQ17" s="48" t="n">
        <f aca="false">SUM($I17:$T17)*AE17</f>
        <v>0</v>
      </c>
      <c r="BR17" s="48" t="n">
        <f aca="false">SUM($I17:$T17)*AF17</f>
        <v>0</v>
      </c>
      <c r="BS17" s="48" t="n">
        <f aca="false">SUM($I17:$T17)*AG17</f>
        <v>0</v>
      </c>
      <c r="BT17" s="48" t="n">
        <f aca="false">SUM($I17:$T17)*AH17</f>
        <v>0</v>
      </c>
      <c r="BU17" s="48" t="n">
        <f aca="false">SUM($I17:$T17)*AI17</f>
        <v>0</v>
      </c>
    </row>
    <row r="18" customFormat="false" ht="13.9" hidden="false" customHeight="false" outlineLevel="0" collapsed="false">
      <c r="A18" s="78" t="n">
        <v>10876</v>
      </c>
      <c r="B18" s="78" t="s">
        <v>78</v>
      </c>
      <c r="C18" s="76" t="s">
        <v>27</v>
      </c>
      <c r="D18" s="76" t="s">
        <v>60</v>
      </c>
      <c r="E18" s="77" t="s">
        <v>61</v>
      </c>
      <c r="F18" s="78" t="n">
        <v>1</v>
      </c>
      <c r="G18" s="79" t="n">
        <v>116.34</v>
      </c>
      <c r="H18" s="80" t="n">
        <f aca="false">SUM(I18:T18)</f>
        <v>3</v>
      </c>
      <c r="I18" s="81"/>
      <c r="J18" s="81"/>
      <c r="K18" s="81"/>
      <c r="L18" s="81"/>
      <c r="M18" s="81"/>
      <c r="N18" s="81" t="n">
        <v>2</v>
      </c>
      <c r="O18" s="81" t="n">
        <v>1</v>
      </c>
      <c r="P18" s="81"/>
      <c r="Q18" s="81"/>
      <c r="R18" s="81"/>
      <c r="S18" s="81"/>
      <c r="T18" s="82"/>
      <c r="U18" s="83" t="n">
        <v>2.128</v>
      </c>
      <c r="V18" s="43" t="n">
        <f aca="false">H18*U18</f>
        <v>6.384</v>
      </c>
      <c r="W18" s="43" t="n">
        <f aca="false">H18*G18</f>
        <v>349.02</v>
      </c>
      <c r="X18" s="70" t="n">
        <f aca="false">F18*H18</f>
        <v>3</v>
      </c>
      <c r="Y18" s="70"/>
      <c r="Z18" s="70"/>
      <c r="AA18" s="70"/>
      <c r="AB18" s="70"/>
      <c r="AC18" s="70"/>
      <c r="AD18" s="70"/>
      <c r="AE18" s="70"/>
      <c r="AF18" s="70" t="n">
        <v>1</v>
      </c>
      <c r="AG18" s="70"/>
      <c r="AH18" s="70"/>
      <c r="AI18" s="70"/>
      <c r="AJ18" s="70"/>
      <c r="AK18" s="70"/>
      <c r="AL18" s="70"/>
      <c r="AM18" s="70"/>
      <c r="AN18" s="70"/>
      <c r="AO18" s="70" t="n">
        <v>1</v>
      </c>
      <c r="AP18" s="70"/>
      <c r="AQ18" s="70" t="n">
        <f aca="false">AJ18*$H$18</f>
        <v>0</v>
      </c>
      <c r="AR18" s="70" t="n">
        <f aca="false">AK18*$H$18</f>
        <v>0</v>
      </c>
      <c r="AS18" s="70" t="n">
        <f aca="false">AL18*$H$18</f>
        <v>0</v>
      </c>
      <c r="AT18" s="70" t="n">
        <f aca="false">AM18*$H$18</f>
        <v>0</v>
      </c>
      <c r="AU18" s="70" t="n">
        <f aca="false">AN18*$H$18</f>
        <v>0</v>
      </c>
      <c r="AV18" s="70" t="n">
        <f aca="false">AO18*$H$18</f>
        <v>3</v>
      </c>
      <c r="AW18" s="70" t="n">
        <f aca="false">AP18*$H$18</f>
        <v>0</v>
      </c>
      <c r="AX18" s="70" t="n">
        <f aca="false">SUM(AJ18:AP18)</f>
        <v>1</v>
      </c>
      <c r="AY18" s="70"/>
      <c r="AZ18" s="70"/>
      <c r="BA18" s="70"/>
      <c r="BB18" s="70"/>
      <c r="BC18" s="70" t="n">
        <v>1</v>
      </c>
      <c r="BD18" s="70"/>
      <c r="BE18" s="70" t="n">
        <f aca="false">AY18*$H$18</f>
        <v>0</v>
      </c>
      <c r="BF18" s="70" t="n">
        <f aca="false">AZ18*$H$18</f>
        <v>0</v>
      </c>
      <c r="BG18" s="70" t="n">
        <f aca="false">BA18*$H$18</f>
        <v>0</v>
      </c>
      <c r="BH18" s="70" t="n">
        <f aca="false">BB18*$H$18</f>
        <v>0</v>
      </c>
      <c r="BI18" s="70" t="n">
        <f aca="false">BC18*$H$18</f>
        <v>3</v>
      </c>
      <c r="BJ18" s="70" t="n">
        <f aca="false">BD18*$H$18</f>
        <v>0</v>
      </c>
      <c r="BK18" s="48" t="n">
        <f aca="false">Y18*$H$18</f>
        <v>0</v>
      </c>
      <c r="BL18" s="48" t="n">
        <f aca="false">Z18*$H$18</f>
        <v>0</v>
      </c>
      <c r="BM18" s="48" t="n">
        <f aca="false">AA18*$H$18</f>
        <v>0</v>
      </c>
      <c r="BN18" s="48" t="n">
        <f aca="false">AB18*$H$18</f>
        <v>0</v>
      </c>
      <c r="BO18" s="48" t="n">
        <f aca="false">AC18*$H$18</f>
        <v>0</v>
      </c>
      <c r="BP18" s="48" t="n">
        <f aca="false">AD18*$H$18</f>
        <v>0</v>
      </c>
      <c r="BQ18" s="48" t="n">
        <f aca="false">AE18*$H$18</f>
        <v>0</v>
      </c>
      <c r="BR18" s="48" t="n">
        <f aca="false">AF18*$H$18</f>
        <v>3</v>
      </c>
      <c r="BS18" s="48" t="n">
        <f aca="false">AG18*$H$18</f>
        <v>0</v>
      </c>
      <c r="BT18" s="48" t="n">
        <f aca="false">AH18*$H$18</f>
        <v>0</v>
      </c>
      <c r="BU18" s="48" t="n">
        <f aca="false">AI18*$H$18</f>
        <v>0</v>
      </c>
    </row>
    <row r="19" customFormat="false" ht="13.9" hidden="false" customHeight="false" outlineLevel="0" collapsed="false">
      <c r="A19" s="78" t="n">
        <v>10909</v>
      </c>
      <c r="B19" s="78" t="s">
        <v>79</v>
      </c>
      <c r="C19" s="76" t="s">
        <v>27</v>
      </c>
      <c r="D19" s="76" t="s">
        <v>60</v>
      </c>
      <c r="E19" s="77" t="s">
        <v>61</v>
      </c>
      <c r="F19" s="78" t="n">
        <v>1</v>
      </c>
      <c r="G19" s="79" t="n">
        <v>114.84</v>
      </c>
      <c r="H19" s="80" t="n">
        <f aca="false">SUM(I19:T19)</f>
        <v>3</v>
      </c>
      <c r="I19" s="81"/>
      <c r="J19" s="81"/>
      <c r="K19" s="81"/>
      <c r="L19" s="81"/>
      <c r="M19" s="81"/>
      <c r="N19" s="81" t="n">
        <v>2</v>
      </c>
      <c r="O19" s="81" t="n">
        <v>1</v>
      </c>
      <c r="P19" s="81"/>
      <c r="Q19" s="81"/>
      <c r="R19" s="81"/>
      <c r="S19" s="81"/>
      <c r="T19" s="82"/>
      <c r="U19" s="83" t="n">
        <v>2.079</v>
      </c>
      <c r="V19" s="43" t="n">
        <f aca="false">H19*U19</f>
        <v>6.237</v>
      </c>
      <c r="W19" s="43" t="n">
        <f aca="false">H19*G19</f>
        <v>344.52</v>
      </c>
      <c r="X19" s="70" t="n">
        <f aca="false">F19*H19</f>
        <v>3</v>
      </c>
      <c r="Y19" s="70"/>
      <c r="Z19" s="70"/>
      <c r="AA19" s="70"/>
      <c r="AB19" s="70"/>
      <c r="AC19" s="70"/>
      <c r="AD19" s="70"/>
      <c r="AE19" s="70"/>
      <c r="AF19" s="70" t="n">
        <v>1</v>
      </c>
      <c r="AG19" s="70"/>
      <c r="AH19" s="70"/>
      <c r="AI19" s="70"/>
      <c r="AJ19" s="70"/>
      <c r="AK19" s="70"/>
      <c r="AL19" s="70"/>
      <c r="AM19" s="70"/>
      <c r="AN19" s="70"/>
      <c r="AO19" s="70" t="n">
        <v>1</v>
      </c>
      <c r="AP19" s="70"/>
      <c r="AQ19" s="70" t="n">
        <f aca="false">AJ19*$H$19</f>
        <v>0</v>
      </c>
      <c r="AR19" s="70" t="n">
        <f aca="false">AK19*$H$19</f>
        <v>0</v>
      </c>
      <c r="AS19" s="70" t="n">
        <f aca="false">AL19*$H$19</f>
        <v>0</v>
      </c>
      <c r="AT19" s="70" t="n">
        <f aca="false">AM19*$H$19</f>
        <v>0</v>
      </c>
      <c r="AU19" s="70" t="n">
        <f aca="false">AN19*$H$19</f>
        <v>0</v>
      </c>
      <c r="AV19" s="70" t="n">
        <f aca="false">AO19*$H$19</f>
        <v>3</v>
      </c>
      <c r="AW19" s="70" t="n">
        <f aca="false">AP19*$H$19</f>
        <v>0</v>
      </c>
      <c r="AX19" s="70" t="n">
        <f aca="false">SUM(AJ19:AP19)</f>
        <v>1</v>
      </c>
      <c r="AY19" s="70"/>
      <c r="AZ19" s="70"/>
      <c r="BA19" s="70"/>
      <c r="BB19" s="70"/>
      <c r="BC19" s="70" t="n">
        <v>1</v>
      </c>
      <c r="BD19" s="70"/>
      <c r="BE19" s="70" t="n">
        <f aca="false">AY19*$H$19</f>
        <v>0</v>
      </c>
      <c r="BF19" s="70" t="n">
        <f aca="false">AZ19*$H$19</f>
        <v>0</v>
      </c>
      <c r="BG19" s="70" t="n">
        <f aca="false">BA19*$H$19</f>
        <v>0</v>
      </c>
      <c r="BH19" s="70" t="n">
        <f aca="false">BB19*$H$19</f>
        <v>0</v>
      </c>
      <c r="BI19" s="70" t="n">
        <f aca="false">BC19*$H$19</f>
        <v>3</v>
      </c>
      <c r="BJ19" s="70" t="n">
        <f aca="false">BD19*$H$19</f>
        <v>0</v>
      </c>
      <c r="BK19" s="48" t="n">
        <f aca="false">Y19*$H$19</f>
        <v>0</v>
      </c>
      <c r="BL19" s="48" t="n">
        <f aca="false">Z19*$H$19</f>
        <v>0</v>
      </c>
      <c r="BM19" s="48" t="n">
        <f aca="false">AA19*$H$19</f>
        <v>0</v>
      </c>
      <c r="BN19" s="48" t="n">
        <f aca="false">AB19*$H$19</f>
        <v>0</v>
      </c>
      <c r="BO19" s="48" t="n">
        <f aca="false">AC19*$H$19</f>
        <v>0</v>
      </c>
      <c r="BP19" s="48" t="n">
        <f aca="false">AD19*$H$19</f>
        <v>0</v>
      </c>
      <c r="BQ19" s="48" t="n">
        <f aca="false">AE19*$H$19</f>
        <v>0</v>
      </c>
      <c r="BR19" s="48" t="n">
        <f aca="false">AF19*$H$19</f>
        <v>3</v>
      </c>
      <c r="BS19" s="48" t="n">
        <f aca="false">AG19*$H$19</f>
        <v>0</v>
      </c>
      <c r="BT19" s="48" t="n">
        <f aca="false">AH19*$H$19</f>
        <v>0</v>
      </c>
      <c r="BU19" s="48" t="n">
        <f aca="false">AI19*$H$19</f>
        <v>0</v>
      </c>
    </row>
    <row r="20" customFormat="false" ht="13.9" hidden="false" customHeight="false" outlineLevel="0" collapsed="false">
      <c r="A20" s="78" t="n">
        <v>12518</v>
      </c>
      <c r="B20" s="78" t="s">
        <v>80</v>
      </c>
      <c r="C20" s="76" t="s">
        <v>26</v>
      </c>
      <c r="D20" s="76" t="s">
        <v>17</v>
      </c>
      <c r="E20" s="77" t="s">
        <v>61</v>
      </c>
      <c r="F20" s="78" t="n">
        <v>3</v>
      </c>
      <c r="G20" s="79" t="n">
        <v>130.33</v>
      </c>
      <c r="H20" s="80" t="n">
        <f aca="false">SUM(I20:T20)</f>
        <v>8</v>
      </c>
      <c r="I20" s="81"/>
      <c r="J20" s="81"/>
      <c r="K20" s="81" t="n">
        <v>4</v>
      </c>
      <c r="L20" s="81"/>
      <c r="M20" s="81"/>
      <c r="N20" s="81"/>
      <c r="O20" s="81" t="n">
        <v>4</v>
      </c>
      <c r="P20" s="81"/>
      <c r="Q20" s="81"/>
      <c r="R20" s="81"/>
      <c r="S20" s="81"/>
      <c r="T20" s="82"/>
      <c r="U20" s="83" t="n">
        <v>1.94</v>
      </c>
      <c r="V20" s="43" t="n">
        <f aca="false">H20*U20</f>
        <v>15.52</v>
      </c>
      <c r="W20" s="43" t="n">
        <f aca="false">H20*G20</f>
        <v>1042.64</v>
      </c>
      <c r="X20" s="70" t="n">
        <f aca="false">F20*H20</f>
        <v>24</v>
      </c>
      <c r="Y20" s="70"/>
      <c r="Z20" s="70"/>
      <c r="AA20" s="70"/>
      <c r="AB20" s="70"/>
      <c r="AC20" s="70"/>
      <c r="AD20" s="70"/>
      <c r="AE20" s="70" t="n">
        <v>1</v>
      </c>
      <c r="AF20" s="70" t="n">
        <v>2</v>
      </c>
      <c r="AG20" s="70"/>
      <c r="AH20" s="70"/>
      <c r="AI20" s="70"/>
      <c r="AJ20" s="70"/>
      <c r="AK20" s="70"/>
      <c r="AL20" s="70"/>
      <c r="AM20" s="70"/>
      <c r="AN20" s="70" t="n">
        <v>3</v>
      </c>
      <c r="AO20" s="70"/>
      <c r="AP20" s="70"/>
      <c r="AQ20" s="70" t="n">
        <f aca="false">AJ20*$H$20</f>
        <v>0</v>
      </c>
      <c r="AR20" s="70" t="n">
        <f aca="false">AK20*$H$20</f>
        <v>0</v>
      </c>
      <c r="AS20" s="70" t="n">
        <f aca="false">AL20*$H$20</f>
        <v>0</v>
      </c>
      <c r="AT20" s="70" t="n">
        <f aca="false">AM20*$H$20</f>
        <v>0</v>
      </c>
      <c r="AU20" s="70" t="n">
        <f aca="false">AN20*$H$20</f>
        <v>24</v>
      </c>
      <c r="AV20" s="70" t="n">
        <f aca="false">AO20*$H$20</f>
        <v>0</v>
      </c>
      <c r="AW20" s="70" t="n">
        <f aca="false">AP20*$H$20</f>
        <v>0</v>
      </c>
      <c r="AX20" s="70" t="n">
        <f aca="false">SUM(AJ20:AP20)</f>
        <v>3</v>
      </c>
      <c r="AY20" s="70"/>
      <c r="AZ20" s="70"/>
      <c r="BA20" s="70"/>
      <c r="BB20" s="70" t="n">
        <v>3</v>
      </c>
      <c r="BC20" s="70"/>
      <c r="BD20" s="70"/>
      <c r="BE20" s="70" t="n">
        <f aca="false">AY20*$H$20</f>
        <v>0</v>
      </c>
      <c r="BF20" s="70" t="n">
        <f aca="false">AZ20*$H$20</f>
        <v>0</v>
      </c>
      <c r="BG20" s="70" t="n">
        <f aca="false">BA20*$H$20</f>
        <v>0</v>
      </c>
      <c r="BH20" s="70" t="n">
        <f aca="false">BB20*$H$20</f>
        <v>24</v>
      </c>
      <c r="BI20" s="70" t="n">
        <f aca="false">BC20*$H$20</f>
        <v>0</v>
      </c>
      <c r="BJ20" s="70" t="n">
        <f aca="false">BD20*$H$20</f>
        <v>0</v>
      </c>
      <c r="BK20" s="48" t="n">
        <f aca="false">Y20*$H$20</f>
        <v>0</v>
      </c>
      <c r="BL20" s="48" t="n">
        <f aca="false">Z20*$H$20</f>
        <v>0</v>
      </c>
      <c r="BM20" s="48" t="n">
        <f aca="false">AA20*$H$20</f>
        <v>0</v>
      </c>
      <c r="BN20" s="48" t="n">
        <f aca="false">AB20*$H$20</f>
        <v>0</v>
      </c>
      <c r="BO20" s="48" t="n">
        <f aca="false">AC20*$H$20</f>
        <v>0</v>
      </c>
      <c r="BP20" s="48" t="n">
        <f aca="false">AD20*$H$20</f>
        <v>0</v>
      </c>
      <c r="BQ20" s="48" t="n">
        <f aca="false">AE20*$H$20</f>
        <v>8</v>
      </c>
      <c r="BR20" s="48" t="n">
        <f aca="false">AF20*$H$20</f>
        <v>16</v>
      </c>
      <c r="BS20" s="48" t="n">
        <f aca="false">AG20*$H$20</f>
        <v>0</v>
      </c>
      <c r="BT20" s="48" t="n">
        <f aca="false">AH20*$H$20</f>
        <v>0</v>
      </c>
      <c r="BU20" s="48" t="n">
        <f aca="false">AI20*$H$20</f>
        <v>0</v>
      </c>
    </row>
    <row r="21" customFormat="false" ht="13.9" hidden="false" customHeight="false" outlineLevel="0" collapsed="false">
      <c r="A21" s="89" t="n">
        <v>10827</v>
      </c>
      <c r="B21" s="78" t="s">
        <v>81</v>
      </c>
      <c r="C21" s="76" t="s">
        <v>28</v>
      </c>
      <c r="D21" s="76" t="s">
        <v>15</v>
      </c>
      <c r="E21" s="77" t="s">
        <v>61</v>
      </c>
      <c r="F21" s="78" t="n">
        <v>8</v>
      </c>
      <c r="G21" s="79" t="n">
        <v>134.18</v>
      </c>
      <c r="H21" s="80" t="n">
        <f aca="false">SUM(I21:T21)</f>
        <v>6</v>
      </c>
      <c r="I21" s="81"/>
      <c r="J21" s="81"/>
      <c r="K21" s="81" t="n">
        <v>3</v>
      </c>
      <c r="L21" s="81"/>
      <c r="M21" s="81"/>
      <c r="N21" s="81"/>
      <c r="O21" s="81" t="n">
        <v>3</v>
      </c>
      <c r="P21" s="81"/>
      <c r="Q21" s="81"/>
      <c r="R21" s="81"/>
      <c r="S21" s="81"/>
      <c r="T21" s="82"/>
      <c r="U21" s="83" t="n">
        <v>2.484</v>
      </c>
      <c r="V21" s="43" t="n">
        <f aca="false">H21*U21</f>
        <v>14.904</v>
      </c>
      <c r="W21" s="43" t="n">
        <f aca="false">H21*G21</f>
        <v>805.08</v>
      </c>
      <c r="X21" s="70" t="n">
        <f aca="false">F21*H21</f>
        <v>48</v>
      </c>
      <c r="Y21" s="70"/>
      <c r="Z21" s="70"/>
      <c r="AA21" s="70" t="n">
        <v>6</v>
      </c>
      <c r="AB21" s="70" t="n">
        <v>2</v>
      </c>
      <c r="AC21" s="70"/>
      <c r="AD21" s="70"/>
      <c r="AE21" s="70"/>
      <c r="AF21" s="70"/>
      <c r="AG21" s="70"/>
      <c r="AH21" s="70"/>
      <c r="AI21" s="70"/>
      <c r="AJ21" s="70"/>
      <c r="AK21" s="70"/>
      <c r="AL21" s="70" t="n">
        <v>8</v>
      </c>
      <c r="AM21" s="70"/>
      <c r="AN21" s="70"/>
      <c r="AO21" s="70"/>
      <c r="AP21" s="70"/>
      <c r="AQ21" s="70" t="n">
        <f aca="false">AJ21*$H$21</f>
        <v>0</v>
      </c>
      <c r="AR21" s="70" t="n">
        <f aca="false">AK21*$H$21</f>
        <v>0</v>
      </c>
      <c r="AS21" s="70" t="n">
        <f aca="false">AL21*$H$21</f>
        <v>48</v>
      </c>
      <c r="AT21" s="70" t="n">
        <f aca="false">AM21*$H$21</f>
        <v>0</v>
      </c>
      <c r="AU21" s="70" t="n">
        <f aca="false">AN21*$H$21</f>
        <v>0</v>
      </c>
      <c r="AV21" s="70" t="n">
        <f aca="false">AO21*$H$21</f>
        <v>0</v>
      </c>
      <c r="AW21" s="70" t="n">
        <f aca="false">AP21*$H$21</f>
        <v>0</v>
      </c>
      <c r="AX21" s="70" t="n">
        <f aca="false">SUM(AJ21:AP21)</f>
        <v>8</v>
      </c>
      <c r="AY21" s="70"/>
      <c r="AZ21" s="70"/>
      <c r="BA21" s="70"/>
      <c r="BB21" s="70"/>
      <c r="BC21" s="70"/>
      <c r="BD21" s="70" t="n">
        <v>8</v>
      </c>
      <c r="BE21" s="70" t="n">
        <f aca="false">AY21*$H$21</f>
        <v>0</v>
      </c>
      <c r="BF21" s="70" t="n">
        <f aca="false">AZ21*$H$21</f>
        <v>0</v>
      </c>
      <c r="BG21" s="70" t="n">
        <f aca="false">BA21*$H$21</f>
        <v>0</v>
      </c>
      <c r="BH21" s="70" t="n">
        <f aca="false">BB21*$H$21</f>
        <v>0</v>
      </c>
      <c r="BI21" s="70" t="n">
        <f aca="false">BC21*$H$21</f>
        <v>0</v>
      </c>
      <c r="BJ21" s="70" t="n">
        <f aca="false">BD21*$H$21</f>
        <v>48</v>
      </c>
      <c r="BK21" s="48" t="n">
        <f aca="false">Y21*$H$21</f>
        <v>0</v>
      </c>
      <c r="BL21" s="48" t="n">
        <f aca="false">Z21*$H$21</f>
        <v>0</v>
      </c>
      <c r="BM21" s="48" t="n">
        <f aca="false">AA21*$H$21</f>
        <v>36</v>
      </c>
      <c r="BN21" s="48" t="n">
        <f aca="false">AB21*$H$21</f>
        <v>12</v>
      </c>
      <c r="BO21" s="48" t="n">
        <f aca="false">AC21*$H$21</f>
        <v>0</v>
      </c>
      <c r="BP21" s="48" t="n">
        <f aca="false">AD21*$H$21</f>
        <v>0</v>
      </c>
      <c r="BQ21" s="48" t="n">
        <f aca="false">AE21*$H$21</f>
        <v>0</v>
      </c>
      <c r="BR21" s="48" t="n">
        <f aca="false">AF21*$H$21</f>
        <v>0</v>
      </c>
      <c r="BS21" s="48" t="n">
        <f aca="false">AG21*$H$21</f>
        <v>0</v>
      </c>
      <c r="BT21" s="48" t="n">
        <f aca="false">AH21*$H$21</f>
        <v>0</v>
      </c>
      <c r="BU21" s="48" t="n">
        <f aca="false">AI21*$H$21</f>
        <v>0</v>
      </c>
    </row>
    <row r="22" customFormat="false" ht="13.9" hidden="false" customHeight="false" outlineLevel="0" collapsed="false">
      <c r="A22" s="78" t="n">
        <v>10890</v>
      </c>
      <c r="B22" s="78" t="s">
        <v>82</v>
      </c>
      <c r="C22" s="76" t="s">
        <v>24</v>
      </c>
      <c r="D22" s="76" t="s">
        <v>17</v>
      </c>
      <c r="E22" s="77" t="s">
        <v>61</v>
      </c>
      <c r="F22" s="78" t="n">
        <v>3</v>
      </c>
      <c r="G22" s="79" t="n">
        <v>106.23</v>
      </c>
      <c r="H22" s="80" t="n">
        <f aca="false">SUM(I22:T22)</f>
        <v>0</v>
      </c>
      <c r="I22" s="81"/>
      <c r="J22" s="81"/>
      <c r="K22" s="81"/>
      <c r="L22" s="81"/>
      <c r="M22" s="81"/>
      <c r="N22" s="81"/>
      <c r="O22" s="81"/>
      <c r="P22" s="81"/>
      <c r="Q22" s="81"/>
      <c r="R22" s="81"/>
      <c r="S22" s="81"/>
      <c r="T22" s="82"/>
      <c r="U22" s="83" t="n">
        <v>2.231</v>
      </c>
      <c r="V22" s="43" t="n">
        <f aca="false">H22*U22</f>
        <v>0</v>
      </c>
      <c r="W22" s="43" t="n">
        <f aca="false">H22*G22</f>
        <v>0</v>
      </c>
      <c r="X22" s="70" t="n">
        <f aca="false">F22*H22</f>
        <v>0</v>
      </c>
      <c r="Y22" s="70"/>
      <c r="Z22" s="70"/>
      <c r="AA22" s="70" t="n">
        <v>3</v>
      </c>
      <c r="AB22" s="70"/>
      <c r="AC22" s="70"/>
      <c r="AD22" s="70"/>
      <c r="AE22" s="70"/>
      <c r="AF22" s="70"/>
      <c r="AG22" s="70"/>
      <c r="AH22" s="70"/>
      <c r="AI22" s="70"/>
      <c r="AJ22" s="70"/>
      <c r="AK22" s="70"/>
      <c r="AL22" s="70"/>
      <c r="AM22" s="70"/>
      <c r="AN22" s="70" t="n">
        <v>3</v>
      </c>
      <c r="AO22" s="70"/>
      <c r="AP22" s="70"/>
      <c r="AQ22" s="70" t="n">
        <f aca="false">AJ22*$H$22</f>
        <v>0</v>
      </c>
      <c r="AR22" s="70" t="n">
        <f aca="false">AK22*$H$22</f>
        <v>0</v>
      </c>
      <c r="AS22" s="70" t="n">
        <f aca="false">AL22*$H$22</f>
        <v>0</v>
      </c>
      <c r="AT22" s="70" t="n">
        <f aca="false">AM22*$H$22</f>
        <v>0</v>
      </c>
      <c r="AU22" s="70" t="n">
        <f aca="false">AN22*$H$22</f>
        <v>0</v>
      </c>
      <c r="AV22" s="70" t="n">
        <f aca="false">AO22*$H$22</f>
        <v>0</v>
      </c>
      <c r="AW22" s="70" t="n">
        <f aca="false">AP22*$H$22</f>
        <v>0</v>
      </c>
      <c r="AX22" s="70" t="n">
        <f aca="false">SUM(AJ22:AP22)</f>
        <v>3</v>
      </c>
      <c r="AY22" s="70"/>
      <c r="AZ22" s="70" t="n">
        <v>3</v>
      </c>
      <c r="BA22" s="70"/>
      <c r="BB22" s="70"/>
      <c r="BC22" s="70"/>
      <c r="BD22" s="70"/>
      <c r="BE22" s="70" t="n">
        <f aca="false">AY22*$H$22</f>
        <v>0</v>
      </c>
      <c r="BF22" s="70" t="n">
        <f aca="false">AZ22*$H$22</f>
        <v>0</v>
      </c>
      <c r="BG22" s="70" t="n">
        <f aca="false">BA22*$H$22</f>
        <v>0</v>
      </c>
      <c r="BH22" s="70" t="n">
        <f aca="false">BB22*$H$22</f>
        <v>0</v>
      </c>
      <c r="BI22" s="70" t="n">
        <f aca="false">BC22*$H$22</f>
        <v>0</v>
      </c>
      <c r="BJ22" s="70" t="n">
        <f aca="false">BD22*$H$22</f>
        <v>0</v>
      </c>
      <c r="BK22" s="48" t="n">
        <f aca="false">Y22*$H$22</f>
        <v>0</v>
      </c>
      <c r="BL22" s="48" t="n">
        <f aca="false">Z22*$H$22</f>
        <v>0</v>
      </c>
      <c r="BM22" s="48" t="n">
        <f aca="false">AA22*$H$22</f>
        <v>0</v>
      </c>
      <c r="BN22" s="48" t="n">
        <f aca="false">AB22*$H$22</f>
        <v>0</v>
      </c>
      <c r="BO22" s="48" t="n">
        <f aca="false">AC22*$H$22</f>
        <v>0</v>
      </c>
      <c r="BP22" s="48" t="n">
        <f aca="false">AD22*$H$22</f>
        <v>0</v>
      </c>
      <c r="BQ22" s="48" t="n">
        <f aca="false">AE22*$H$22</f>
        <v>0</v>
      </c>
      <c r="BR22" s="48" t="n">
        <f aca="false">AF22*$H$22</f>
        <v>0</v>
      </c>
      <c r="BS22" s="48" t="n">
        <f aca="false">AG22*$H$22</f>
        <v>0</v>
      </c>
      <c r="BT22" s="48" t="n">
        <f aca="false">AH22*$H$22</f>
        <v>0</v>
      </c>
      <c r="BU22" s="48" t="n">
        <f aca="false">AI22*$H$22</f>
        <v>0</v>
      </c>
    </row>
    <row r="23" customFormat="false" ht="13.9" hidden="false" customHeight="false" outlineLevel="0" collapsed="false">
      <c r="A23" s="78" t="n">
        <v>10878</v>
      </c>
      <c r="B23" s="78" t="s">
        <v>83</v>
      </c>
      <c r="C23" s="76" t="s">
        <v>24</v>
      </c>
      <c r="D23" s="76" t="s">
        <v>16</v>
      </c>
      <c r="E23" s="77" t="s">
        <v>61</v>
      </c>
      <c r="F23" s="78" t="n">
        <v>8</v>
      </c>
      <c r="G23" s="79" t="n">
        <v>189</v>
      </c>
      <c r="H23" s="80" t="n">
        <f aca="false">SUM(I23:T23)</f>
        <v>0</v>
      </c>
      <c r="I23" s="81"/>
      <c r="J23" s="81"/>
      <c r="K23" s="81"/>
      <c r="L23" s="81"/>
      <c r="M23" s="81"/>
      <c r="N23" s="81"/>
      <c r="O23" s="81"/>
      <c r="P23" s="81"/>
      <c r="Q23" s="81"/>
      <c r="R23" s="81"/>
      <c r="S23" s="81"/>
      <c r="T23" s="82"/>
      <c r="U23" s="83" t="n">
        <v>3.74</v>
      </c>
      <c r="V23" s="43" t="n">
        <f aca="false">H23*U23</f>
        <v>0</v>
      </c>
      <c r="W23" s="43" t="n">
        <f aca="false">H23*G23</f>
        <v>0</v>
      </c>
      <c r="X23" s="70" t="n">
        <f aca="false">F23*H23</f>
        <v>0</v>
      </c>
      <c r="Y23" s="70"/>
      <c r="Z23" s="70"/>
      <c r="AA23" s="70" t="n">
        <v>8</v>
      </c>
      <c r="AB23" s="70"/>
      <c r="AC23" s="70"/>
      <c r="AD23" s="70"/>
      <c r="AE23" s="70"/>
      <c r="AF23" s="70"/>
      <c r="AG23" s="70"/>
      <c r="AH23" s="70"/>
      <c r="AI23" s="70"/>
      <c r="AJ23" s="70"/>
      <c r="AK23" s="70"/>
      <c r="AL23" s="70"/>
      <c r="AM23" s="70" t="n">
        <v>8</v>
      </c>
      <c r="AN23" s="70"/>
      <c r="AO23" s="70"/>
      <c r="AP23" s="70"/>
      <c r="AQ23" s="70" t="n">
        <f aca="false">AJ23*$H$23</f>
        <v>0</v>
      </c>
      <c r="AR23" s="70" t="n">
        <f aca="false">AK23*$H$23</f>
        <v>0</v>
      </c>
      <c r="AS23" s="70" t="n">
        <f aca="false">AL23*$H$23</f>
        <v>0</v>
      </c>
      <c r="AT23" s="70" t="n">
        <f aca="false">AM23*$H$23</f>
        <v>0</v>
      </c>
      <c r="AU23" s="70" t="n">
        <f aca="false">AN23*$H$23</f>
        <v>0</v>
      </c>
      <c r="AV23" s="70" t="n">
        <f aca="false">AO23*$H$23</f>
        <v>0</v>
      </c>
      <c r="AW23" s="70" t="n">
        <f aca="false">AP23*$H$23</f>
        <v>0</v>
      </c>
      <c r="AX23" s="70" t="n">
        <f aca="false">SUM(AJ23:AP23)</f>
        <v>8</v>
      </c>
      <c r="AY23" s="70"/>
      <c r="AZ23" s="70" t="n">
        <v>8</v>
      </c>
      <c r="BA23" s="70"/>
      <c r="BB23" s="70"/>
      <c r="BC23" s="70"/>
      <c r="BD23" s="70"/>
      <c r="BE23" s="70" t="n">
        <f aca="false">AY23*$H$23</f>
        <v>0</v>
      </c>
      <c r="BF23" s="70" t="n">
        <f aca="false">AZ23*$H$23</f>
        <v>0</v>
      </c>
      <c r="BG23" s="70" t="n">
        <f aca="false">BA23*$H$23</f>
        <v>0</v>
      </c>
      <c r="BH23" s="70" t="n">
        <f aca="false">BB23*$H$23</f>
        <v>0</v>
      </c>
      <c r="BI23" s="70" t="n">
        <f aca="false">BC23*$H$23</f>
        <v>0</v>
      </c>
      <c r="BJ23" s="70" t="n">
        <f aca="false">BD23*$H$23</f>
        <v>0</v>
      </c>
      <c r="BK23" s="48" t="n">
        <f aca="false">Y23*$H$23</f>
        <v>0</v>
      </c>
      <c r="BL23" s="48" t="n">
        <f aca="false">Z23*$H$23</f>
        <v>0</v>
      </c>
      <c r="BM23" s="48" t="n">
        <f aca="false">AA23*$H$23</f>
        <v>0</v>
      </c>
      <c r="BN23" s="48" t="n">
        <f aca="false">AB23*$H$23</f>
        <v>0</v>
      </c>
      <c r="BO23" s="48" t="n">
        <f aca="false">AC23*$H$23</f>
        <v>0</v>
      </c>
      <c r="BP23" s="48" t="n">
        <f aca="false">AD23*$H$23</f>
        <v>0</v>
      </c>
      <c r="BQ23" s="48" t="n">
        <f aca="false">AE23*$H$23</f>
        <v>0</v>
      </c>
      <c r="BR23" s="48" t="n">
        <f aca="false">AF23*$H$23</f>
        <v>0</v>
      </c>
      <c r="BS23" s="48" t="n">
        <f aca="false">AG23*$H$23</f>
        <v>0</v>
      </c>
      <c r="BT23" s="48" t="n">
        <f aca="false">AH23*$H$23</f>
        <v>0</v>
      </c>
      <c r="BU23" s="48" t="n">
        <f aca="false">AI23*$H$23</f>
        <v>0</v>
      </c>
    </row>
    <row r="24" customFormat="false" ht="13.9" hidden="false" customHeight="false" outlineLevel="0" collapsed="false">
      <c r="A24" s="78" t="n">
        <v>10835</v>
      </c>
      <c r="B24" s="78" t="s">
        <v>84</v>
      </c>
      <c r="C24" s="76" t="s">
        <v>25</v>
      </c>
      <c r="D24" s="76" t="s">
        <v>15</v>
      </c>
      <c r="E24" s="77" t="s">
        <v>61</v>
      </c>
      <c r="F24" s="78" t="n">
        <v>12</v>
      </c>
      <c r="G24" s="79" t="n">
        <v>216.9</v>
      </c>
      <c r="H24" s="80" t="n">
        <f aca="false">SUM(I24:T24)</f>
        <v>3</v>
      </c>
      <c r="I24" s="81"/>
      <c r="J24" s="81"/>
      <c r="K24" s="81" t="n">
        <v>1</v>
      </c>
      <c r="L24" s="81"/>
      <c r="M24" s="81"/>
      <c r="N24" s="81"/>
      <c r="O24" s="81" t="n">
        <v>1</v>
      </c>
      <c r="P24" s="81" t="n">
        <v>1</v>
      </c>
      <c r="Q24" s="81"/>
      <c r="R24" s="81"/>
      <c r="S24" s="81"/>
      <c r="T24" s="82"/>
      <c r="U24" s="83" t="n">
        <v>4.071</v>
      </c>
      <c r="V24" s="43" t="n">
        <f aca="false">H24*U24</f>
        <v>12.213</v>
      </c>
      <c r="W24" s="43" t="n">
        <f aca="false">H24*G24</f>
        <v>650.7</v>
      </c>
      <c r="X24" s="70" t="n">
        <f aca="false">F24*H24</f>
        <v>36</v>
      </c>
      <c r="Y24" s="70"/>
      <c r="Z24" s="70" t="n">
        <v>7</v>
      </c>
      <c r="AA24" s="70" t="n">
        <v>5</v>
      </c>
      <c r="AB24" s="70"/>
      <c r="AC24" s="70"/>
      <c r="AD24" s="70"/>
      <c r="AE24" s="70"/>
      <c r="AF24" s="70"/>
      <c r="AG24" s="70"/>
      <c r="AH24" s="70"/>
      <c r="AI24" s="70"/>
      <c r="AJ24" s="70"/>
      <c r="AK24" s="70"/>
      <c r="AL24" s="70" t="n">
        <v>12</v>
      </c>
      <c r="AM24" s="70"/>
      <c r="AN24" s="70"/>
      <c r="AO24" s="70"/>
      <c r="AP24" s="70"/>
      <c r="AQ24" s="70" t="n">
        <f aca="false">AJ24*$H$24</f>
        <v>0</v>
      </c>
      <c r="AR24" s="70" t="n">
        <f aca="false">AK24*$H$24</f>
        <v>0</v>
      </c>
      <c r="AS24" s="70" t="n">
        <f aca="false">AL24*$H$24</f>
        <v>36</v>
      </c>
      <c r="AT24" s="70" t="n">
        <f aca="false">AM24*$H$24</f>
        <v>0</v>
      </c>
      <c r="AU24" s="70" t="n">
        <f aca="false">AN24*$H$24</f>
        <v>0</v>
      </c>
      <c r="AV24" s="70" t="n">
        <f aca="false">AO24*$H$24</f>
        <v>0</v>
      </c>
      <c r="AW24" s="70" t="n">
        <f aca="false">AP24*$H$24</f>
        <v>0</v>
      </c>
      <c r="AX24" s="70" t="n">
        <f aca="false">SUM(AJ24:AP24)</f>
        <v>12</v>
      </c>
      <c r="AY24" s="70"/>
      <c r="AZ24" s="70"/>
      <c r="BA24" s="70" t="n">
        <v>12</v>
      </c>
      <c r="BB24" s="70"/>
      <c r="BC24" s="70"/>
      <c r="BD24" s="70"/>
      <c r="BE24" s="70" t="n">
        <f aca="false">AY24*$H$24</f>
        <v>0</v>
      </c>
      <c r="BF24" s="70" t="n">
        <f aca="false">AZ24*$H$24</f>
        <v>0</v>
      </c>
      <c r="BG24" s="70" t="n">
        <f aca="false">BA24*$H$24</f>
        <v>36</v>
      </c>
      <c r="BH24" s="70" t="n">
        <f aca="false">BB24*$H$24</f>
        <v>0</v>
      </c>
      <c r="BI24" s="70" t="n">
        <f aca="false">BC24*$H$24</f>
        <v>0</v>
      </c>
      <c r="BJ24" s="70" t="n">
        <f aca="false">BD24*$H$24</f>
        <v>0</v>
      </c>
      <c r="BK24" s="48" t="n">
        <f aca="false">Y24*$H$24</f>
        <v>0</v>
      </c>
      <c r="BL24" s="48" t="n">
        <f aca="false">Z24*$H$24</f>
        <v>21</v>
      </c>
      <c r="BM24" s="48" t="n">
        <f aca="false">AA24*$H$24</f>
        <v>15</v>
      </c>
      <c r="BN24" s="48" t="n">
        <f aca="false">AB24*$H$24</f>
        <v>0</v>
      </c>
      <c r="BO24" s="48" t="n">
        <f aca="false">AC24*$H$24</f>
        <v>0</v>
      </c>
      <c r="BP24" s="48" t="n">
        <f aca="false">AD24*$H$24</f>
        <v>0</v>
      </c>
      <c r="BQ24" s="48" t="n">
        <f aca="false">AE24*$H$24</f>
        <v>0</v>
      </c>
      <c r="BR24" s="48" t="n">
        <f aca="false">AF24*$H$24</f>
        <v>0</v>
      </c>
      <c r="BS24" s="48" t="n">
        <f aca="false">AG24*$H$24</f>
        <v>0</v>
      </c>
      <c r="BT24" s="48" t="n">
        <f aca="false">AH24*$H$24</f>
        <v>0</v>
      </c>
      <c r="BU24" s="48" t="n">
        <f aca="false">AI24*$H$24</f>
        <v>0</v>
      </c>
    </row>
    <row r="25" customFormat="false" ht="12.8" hidden="false" customHeight="false" outlineLevel="0" collapsed="false">
      <c r="A25" s="78"/>
      <c r="B25" s="87" t="s">
        <v>85</v>
      </c>
      <c r="C25" s="76"/>
      <c r="D25" s="76" t="s">
        <v>72</v>
      </c>
      <c r="E25" s="77"/>
      <c r="F25" s="78" t="n">
        <f aca="false">SUM(F18:F24)</f>
        <v>36</v>
      </c>
      <c r="G25" s="79" t="n">
        <f aca="false">SUM(G18:G24)</f>
        <v>1007.82</v>
      </c>
      <c r="H25" s="80" t="n">
        <f aca="false">SUM(I25:T25)</f>
        <v>0</v>
      </c>
      <c r="I25" s="81"/>
      <c r="J25" s="81"/>
      <c r="K25" s="81"/>
      <c r="L25" s="81"/>
      <c r="M25" s="81"/>
      <c r="N25" s="81"/>
      <c r="O25" s="81"/>
      <c r="P25" s="81"/>
      <c r="Q25" s="81"/>
      <c r="R25" s="81"/>
      <c r="S25" s="81"/>
      <c r="T25" s="82"/>
      <c r="U25" s="83" t="n">
        <f aca="false">SUM(U18:U24)</f>
        <v>18.673</v>
      </c>
      <c r="V25" s="43" t="n">
        <f aca="false">H25*U25</f>
        <v>0</v>
      </c>
      <c r="W25" s="43" t="n">
        <f aca="false">H25*G25</f>
        <v>0</v>
      </c>
      <c r="X25" s="70" t="n">
        <f aca="false">F25*H25</f>
        <v>0</v>
      </c>
      <c r="Y25" s="70" t="n">
        <f aca="false">SUM(X18:X24)</f>
        <v>114</v>
      </c>
      <c r="Z25" s="70" t="n">
        <f aca="false">SUM(Y18:Y24)</f>
        <v>0</v>
      </c>
      <c r="AA25" s="70" t="n">
        <f aca="false">SUM(Z18:Z24)</f>
        <v>7</v>
      </c>
      <c r="AB25" s="70" t="n">
        <f aca="false">SUM(AA18:AA24)</f>
        <v>22</v>
      </c>
      <c r="AC25" s="70" t="n">
        <f aca="false">SUM(AB18:AB24)</f>
        <v>2</v>
      </c>
      <c r="AD25" s="70" t="n">
        <f aca="false">SUM(AC18:AC24)</f>
        <v>0</v>
      </c>
      <c r="AE25" s="70" t="n">
        <f aca="false">SUM(AD18:AD24)</f>
        <v>0</v>
      </c>
      <c r="AF25" s="70" t="n">
        <f aca="false">SUM(AE18:AE24)</f>
        <v>1</v>
      </c>
      <c r="AG25" s="70" t="n">
        <f aca="false">SUM(AF18:AF24)</f>
        <v>4</v>
      </c>
      <c r="AH25" s="70" t="n">
        <f aca="false">SUM(AG18:AG24)</f>
        <v>0</v>
      </c>
      <c r="AI25" s="70" t="n">
        <f aca="false">SUM(AH18:AH24)</f>
        <v>0</v>
      </c>
      <c r="AJ25" s="70" t="n">
        <f aca="false">SUM(AJ18:AJ24)</f>
        <v>0</v>
      </c>
      <c r="AK25" s="70" t="n">
        <f aca="false">SUM(AK18:AK24)</f>
        <v>0</v>
      </c>
      <c r="AL25" s="70" t="n">
        <f aca="false">SUM(AL18:AL24)</f>
        <v>20</v>
      </c>
      <c r="AM25" s="70" t="n">
        <f aca="false">SUM(AM18:AM24)</f>
        <v>8</v>
      </c>
      <c r="AN25" s="70" t="n">
        <f aca="false">SUM(AN18:AN24)</f>
        <v>6</v>
      </c>
      <c r="AO25" s="70" t="n">
        <f aca="false">SUM(AO18:AO24)</f>
        <v>2</v>
      </c>
      <c r="AP25" s="70" t="n">
        <f aca="false">SUM(AP18:AP24)</f>
        <v>0</v>
      </c>
      <c r="AQ25" s="70" t="n">
        <f aca="false">AJ25*$H$25</f>
        <v>0</v>
      </c>
      <c r="AR25" s="70" t="n">
        <f aca="false">AK25*$H$25</f>
        <v>0</v>
      </c>
      <c r="AS25" s="70" t="n">
        <f aca="false">AL25*$H$25</f>
        <v>0</v>
      </c>
      <c r="AT25" s="70" t="n">
        <f aca="false">AM25*$H$25</f>
        <v>0</v>
      </c>
      <c r="AU25" s="70" t="n">
        <f aca="false">AN25*$H$25</f>
        <v>0</v>
      </c>
      <c r="AV25" s="70" t="n">
        <f aca="false">AO25*$H$25</f>
        <v>0</v>
      </c>
      <c r="AW25" s="70" t="n">
        <f aca="false">AP25*$H$25</f>
        <v>0</v>
      </c>
      <c r="AX25" s="70" t="n">
        <f aca="false">SUM(AJ25:AP25)</f>
        <v>36</v>
      </c>
      <c r="AY25" s="70" t="n">
        <f aca="false">SUM(AY18:AY24)</f>
        <v>0</v>
      </c>
      <c r="AZ25" s="70" t="n">
        <f aca="false">SUM(AZ18:AZ24)</f>
        <v>11</v>
      </c>
      <c r="BA25" s="70" t="n">
        <f aca="false">SUM(BA18:BA24)</f>
        <v>12</v>
      </c>
      <c r="BB25" s="70" t="n">
        <f aca="false">SUM(BB18:BB24)</f>
        <v>3</v>
      </c>
      <c r="BC25" s="70" t="n">
        <f aca="false">SUM(BC18:BC24)</f>
        <v>2</v>
      </c>
      <c r="BD25" s="70" t="n">
        <f aca="false">SUM(BD18:BD24)</f>
        <v>8</v>
      </c>
      <c r="BE25" s="70" t="n">
        <f aca="false">AY25*$H$25</f>
        <v>0</v>
      </c>
      <c r="BF25" s="70" t="n">
        <f aca="false">AZ25*$H$25</f>
        <v>0</v>
      </c>
      <c r="BG25" s="70" t="n">
        <f aca="false">BA25*$H$25</f>
        <v>0</v>
      </c>
      <c r="BH25" s="70" t="n">
        <f aca="false">BB25*$H$25</f>
        <v>0</v>
      </c>
      <c r="BI25" s="70" t="n">
        <f aca="false">BC25*$H$25</f>
        <v>0</v>
      </c>
      <c r="BJ25" s="70" t="n">
        <f aca="false">BD25*$H$25</f>
        <v>0</v>
      </c>
      <c r="BK25" s="48" t="n">
        <f aca="false">Y25*$H$25</f>
        <v>0</v>
      </c>
      <c r="BL25" s="48" t="n">
        <f aca="false">Z25*$H$25</f>
        <v>0</v>
      </c>
      <c r="BM25" s="48" t="n">
        <f aca="false">AA25*$H$25</f>
        <v>0</v>
      </c>
      <c r="BN25" s="48" t="n">
        <f aca="false">AB25*$H$25</f>
        <v>0</v>
      </c>
      <c r="BO25" s="48" t="n">
        <f aca="false">AC25*$H$25</f>
        <v>0</v>
      </c>
      <c r="BP25" s="48" t="n">
        <f aca="false">AD25*$H$25</f>
        <v>0</v>
      </c>
      <c r="BQ25" s="48" t="n">
        <f aca="false">AE25*$H$25</f>
        <v>0</v>
      </c>
      <c r="BR25" s="48" t="n">
        <f aca="false">AF25*$H$25</f>
        <v>0</v>
      </c>
      <c r="BS25" s="48" t="n">
        <f aca="false">AG25*$H$25</f>
        <v>0</v>
      </c>
      <c r="BT25" s="48" t="n">
        <f aca="false">AH25*$H$25</f>
        <v>0</v>
      </c>
      <c r="BU25" s="48" t="n">
        <f aca="false">AI25*$H$25</f>
        <v>0</v>
      </c>
    </row>
    <row r="26" customFormat="false" ht="13.9" hidden="false" customHeight="true" outlineLevel="0" collapsed="false">
      <c r="A26" s="90" t="n">
        <v>17070</v>
      </c>
      <c r="B26" s="90" t="s">
        <v>86</v>
      </c>
      <c r="C26" s="91" t="s">
        <v>25</v>
      </c>
      <c r="D26" s="91" t="s">
        <v>15</v>
      </c>
      <c r="E26" s="92"/>
      <c r="F26" s="90" t="n">
        <v>10</v>
      </c>
      <c r="G26" s="79" t="n">
        <v>126.279</v>
      </c>
      <c r="H26" s="80" t="n">
        <f aca="false">SUM(I26:T26)</f>
        <v>0</v>
      </c>
      <c r="I26" s="93"/>
      <c r="J26" s="93"/>
      <c r="K26" s="93"/>
      <c r="L26" s="93"/>
      <c r="M26" s="93"/>
      <c r="N26" s="93"/>
      <c r="O26" s="93"/>
      <c r="P26" s="93"/>
      <c r="Q26" s="93"/>
      <c r="R26" s="93"/>
      <c r="S26" s="93"/>
      <c r="T26" s="94"/>
      <c r="U26" s="83" t="n">
        <v>2.461</v>
      </c>
      <c r="V26" s="43" t="n">
        <f aca="false">H26*U26</f>
        <v>0</v>
      </c>
      <c r="W26" s="43" t="n">
        <f aca="false">H26*G26</f>
        <v>0</v>
      </c>
      <c r="X26" s="70" t="n">
        <f aca="false">F26*H26</f>
        <v>0</v>
      </c>
      <c r="Y26" s="70"/>
      <c r="Z26" s="70"/>
      <c r="AA26" s="70"/>
      <c r="AB26" s="70"/>
      <c r="AC26" s="70"/>
      <c r="AD26" s="70"/>
      <c r="AE26" s="70"/>
      <c r="AF26" s="70"/>
      <c r="AG26" s="70"/>
      <c r="AH26" s="70"/>
      <c r="AI26" s="70"/>
      <c r="AJ26" s="70"/>
      <c r="AK26" s="70" t="n">
        <v>7</v>
      </c>
      <c r="AL26" s="70" t="n">
        <v>3</v>
      </c>
      <c r="AM26" s="70"/>
      <c r="AN26" s="70"/>
      <c r="AO26" s="70"/>
      <c r="AP26" s="70"/>
      <c r="AQ26" s="70" t="n">
        <f aca="false">AJ26*$H$26</f>
        <v>0</v>
      </c>
      <c r="AR26" s="70" t="n">
        <f aca="false">AK26*$H$26</f>
        <v>0</v>
      </c>
      <c r="AS26" s="70" t="n">
        <f aca="false">AL26*$H$26</f>
        <v>0</v>
      </c>
      <c r="AT26" s="70" t="n">
        <f aca="false">AM26*$H$26</f>
        <v>0</v>
      </c>
      <c r="AU26" s="70" t="n">
        <f aca="false">AN26*$H$26</f>
        <v>0</v>
      </c>
      <c r="AV26" s="70" t="n">
        <f aca="false">AO26*$H$26</f>
        <v>0</v>
      </c>
      <c r="AW26" s="70" t="n">
        <f aca="false">AP26*$H$26</f>
        <v>0</v>
      </c>
      <c r="AX26" s="70" t="n">
        <f aca="false">SUM(AJ26:AP26)</f>
        <v>10</v>
      </c>
      <c r="AY26" s="70"/>
      <c r="AZ26" s="70"/>
      <c r="BA26" s="70" t="n">
        <v>10</v>
      </c>
      <c r="BB26" s="70"/>
      <c r="BC26" s="70"/>
      <c r="BD26" s="70"/>
      <c r="BE26" s="70" t="n">
        <f aca="false">AY26*$H$26</f>
        <v>0</v>
      </c>
      <c r="BF26" s="70" t="n">
        <f aca="false">AZ26*$H$26</f>
        <v>0</v>
      </c>
      <c r="BG26" s="70" t="n">
        <f aca="false">BA26*$H$26</f>
        <v>0</v>
      </c>
      <c r="BH26" s="70" t="n">
        <f aca="false">BB26*$H$26</f>
        <v>0</v>
      </c>
      <c r="BI26" s="70" t="n">
        <f aca="false">BC26*$H$26</f>
        <v>0</v>
      </c>
      <c r="BJ26" s="70" t="n">
        <f aca="false">BD26*$H$26</f>
        <v>0</v>
      </c>
      <c r="BK26" s="48" t="n">
        <f aca="false">Y26*$H$26</f>
        <v>0</v>
      </c>
      <c r="BL26" s="48" t="n">
        <f aca="false">Z26*$H$26</f>
        <v>0</v>
      </c>
      <c r="BM26" s="48" t="n">
        <f aca="false">AA26*$H$26</f>
        <v>0</v>
      </c>
      <c r="BN26" s="48" t="n">
        <f aca="false">AB26*$H$26</f>
        <v>0</v>
      </c>
      <c r="BO26" s="48" t="n">
        <f aca="false">AC26*$H$26</f>
        <v>0</v>
      </c>
      <c r="BP26" s="48" t="n">
        <f aca="false">AD26*$H$26</f>
        <v>0</v>
      </c>
      <c r="BQ26" s="48" t="n">
        <f aca="false">AE26*$H$26</f>
        <v>0</v>
      </c>
      <c r="BR26" s="48" t="n">
        <f aca="false">AF26*$H$26</f>
        <v>0</v>
      </c>
      <c r="BS26" s="48" t="n">
        <f aca="false">AG26*$H$26</f>
        <v>0</v>
      </c>
      <c r="BT26" s="48" t="n">
        <f aca="false">AH26*$H$26</f>
        <v>0</v>
      </c>
      <c r="BU26" s="48" t="n">
        <f aca="false">AI26*$H$26</f>
        <v>0</v>
      </c>
    </row>
    <row r="27" customFormat="false" ht="12.8" hidden="false" customHeight="false" outlineLevel="0" collapsed="false">
      <c r="A27" s="90" t="n">
        <v>17077</v>
      </c>
      <c r="B27" s="90" t="s">
        <v>87</v>
      </c>
      <c r="C27" s="91" t="s">
        <v>25</v>
      </c>
      <c r="D27" s="91" t="s">
        <v>14</v>
      </c>
      <c r="E27" s="95"/>
      <c r="F27" s="90" t="n">
        <v>4</v>
      </c>
      <c r="G27" s="79" t="n">
        <v>37.071</v>
      </c>
      <c r="H27" s="80" t="n">
        <f aca="false">SUM(I27:T27)</f>
        <v>0</v>
      </c>
      <c r="I27" s="93"/>
      <c r="J27" s="93"/>
      <c r="K27" s="93"/>
      <c r="L27" s="93"/>
      <c r="M27" s="93"/>
      <c r="N27" s="93"/>
      <c r="O27" s="93"/>
      <c r="P27" s="93"/>
      <c r="Q27" s="93"/>
      <c r="R27" s="93"/>
      <c r="S27" s="93"/>
      <c r="T27" s="94"/>
      <c r="U27" s="83" t="n">
        <v>0.565</v>
      </c>
      <c r="V27" s="43" t="n">
        <f aca="false">H27*U27</f>
        <v>0</v>
      </c>
      <c r="W27" s="43" t="n">
        <f aca="false">H27*G27</f>
        <v>0</v>
      </c>
      <c r="X27" s="70" t="n">
        <f aca="false">F27*H27</f>
        <v>0</v>
      </c>
      <c r="Y27" s="70"/>
      <c r="Z27" s="70"/>
      <c r="AA27" s="70"/>
      <c r="AB27" s="70"/>
      <c r="AC27" s="70"/>
      <c r="AD27" s="70"/>
      <c r="AE27" s="70"/>
      <c r="AF27" s="70"/>
      <c r="AG27" s="70"/>
      <c r="AH27" s="70"/>
      <c r="AI27" s="70"/>
      <c r="AJ27" s="70"/>
      <c r="AK27" s="70" t="n">
        <v>4</v>
      </c>
      <c r="AL27" s="70"/>
      <c r="AM27" s="70"/>
      <c r="AN27" s="70"/>
      <c r="AO27" s="70"/>
      <c r="AP27" s="70"/>
      <c r="AQ27" s="70" t="n">
        <f aca="false">AJ27*$H$27</f>
        <v>0</v>
      </c>
      <c r="AR27" s="70" t="n">
        <f aca="false">AK27*$H$27</f>
        <v>0</v>
      </c>
      <c r="AS27" s="70" t="n">
        <f aca="false">AL27*$H$27</f>
        <v>0</v>
      </c>
      <c r="AT27" s="70" t="n">
        <f aca="false">AM27*$H$27</f>
        <v>0</v>
      </c>
      <c r="AU27" s="70" t="n">
        <f aca="false">AN27*$H$27</f>
        <v>0</v>
      </c>
      <c r="AV27" s="70" t="n">
        <f aca="false">AO27*$H$27</f>
        <v>0</v>
      </c>
      <c r="AW27" s="70" t="n">
        <f aca="false">AP27*$H$27</f>
        <v>0</v>
      </c>
      <c r="AX27" s="70" t="n">
        <f aca="false">SUM(AJ27:AP27)</f>
        <v>4</v>
      </c>
      <c r="AY27" s="70"/>
      <c r="AZ27" s="70"/>
      <c r="BA27" s="70" t="n">
        <v>4</v>
      </c>
      <c r="BB27" s="70"/>
      <c r="BC27" s="70"/>
      <c r="BD27" s="70"/>
      <c r="BE27" s="70" t="n">
        <f aca="false">AY27*$H$27</f>
        <v>0</v>
      </c>
      <c r="BF27" s="70" t="n">
        <f aca="false">AZ27*$H$27</f>
        <v>0</v>
      </c>
      <c r="BG27" s="70" t="n">
        <f aca="false">BA27*$H$27</f>
        <v>0</v>
      </c>
      <c r="BH27" s="70" t="n">
        <f aca="false">BB27*$H$27</f>
        <v>0</v>
      </c>
      <c r="BI27" s="70" t="n">
        <f aca="false">BC27*$H$27</f>
        <v>0</v>
      </c>
      <c r="BJ27" s="70" t="n">
        <f aca="false">BD27*$H$27</f>
        <v>0</v>
      </c>
      <c r="BK27" s="48" t="n">
        <f aca="false">Y27*$H$27</f>
        <v>0</v>
      </c>
      <c r="BL27" s="48" t="n">
        <f aca="false">Z27*$H$27</f>
        <v>0</v>
      </c>
      <c r="BM27" s="48" t="n">
        <f aca="false">AA27*$H$27</f>
        <v>0</v>
      </c>
      <c r="BN27" s="48" t="n">
        <f aca="false">AB27*$H$27</f>
        <v>0</v>
      </c>
      <c r="BO27" s="48" t="n">
        <f aca="false">AC27*$H$27</f>
        <v>0</v>
      </c>
      <c r="BP27" s="48" t="n">
        <f aca="false">AD27*$H$27</f>
        <v>0</v>
      </c>
      <c r="BQ27" s="48" t="n">
        <f aca="false">AE27*$H$27</f>
        <v>0</v>
      </c>
      <c r="BR27" s="48" t="n">
        <f aca="false">AF27*$H$27</f>
        <v>0</v>
      </c>
      <c r="BS27" s="48" t="n">
        <f aca="false">AG27*$H$27</f>
        <v>0</v>
      </c>
      <c r="BT27" s="48" t="n">
        <f aca="false">AH27*$H$27</f>
        <v>0</v>
      </c>
      <c r="BU27" s="48" t="n">
        <f aca="false">AI27*$H$27</f>
        <v>0</v>
      </c>
    </row>
    <row r="28" customFormat="false" ht="12.8" hidden="false" customHeight="false" outlineLevel="0" collapsed="false">
      <c r="A28" s="90" t="n">
        <v>17181</v>
      </c>
      <c r="B28" s="90" t="s">
        <v>88</v>
      </c>
      <c r="C28" s="91" t="s">
        <v>26</v>
      </c>
      <c r="D28" s="91" t="s">
        <v>17</v>
      </c>
      <c r="E28" s="92"/>
      <c r="F28" s="90" t="n">
        <v>2</v>
      </c>
      <c r="G28" s="79" t="n">
        <v>130.95</v>
      </c>
      <c r="H28" s="80" t="n">
        <f aca="false">SUM(I28:T28)</f>
        <v>0</v>
      </c>
      <c r="I28" s="93"/>
      <c r="J28" s="93"/>
      <c r="K28" s="93"/>
      <c r="L28" s="93"/>
      <c r="M28" s="93"/>
      <c r="N28" s="93"/>
      <c r="O28" s="93"/>
      <c r="P28" s="93"/>
      <c r="Q28" s="93"/>
      <c r="R28" s="93"/>
      <c r="S28" s="93"/>
      <c r="T28" s="94"/>
      <c r="U28" s="83" t="n">
        <v>2.228</v>
      </c>
      <c r="V28" s="43" t="n">
        <f aca="false">H28*U28</f>
        <v>0</v>
      </c>
      <c r="W28" s="43" t="n">
        <f aca="false">H28*G28</f>
        <v>0</v>
      </c>
      <c r="X28" s="70" t="n">
        <f aca="false">F28*H28</f>
        <v>0</v>
      </c>
      <c r="Y28" s="70"/>
      <c r="Z28" s="70"/>
      <c r="AA28" s="70"/>
      <c r="AB28" s="70"/>
      <c r="AC28" s="70"/>
      <c r="AD28" s="70"/>
      <c r="AE28" s="70"/>
      <c r="AF28" s="70" t="n">
        <v>2</v>
      </c>
      <c r="AG28" s="70"/>
      <c r="AH28" s="70"/>
      <c r="AI28" s="70"/>
      <c r="AJ28" s="70"/>
      <c r="AK28" s="70"/>
      <c r="AL28" s="70"/>
      <c r="AM28" s="70"/>
      <c r="AN28" s="70" t="n">
        <v>2</v>
      </c>
      <c r="AO28" s="70"/>
      <c r="AP28" s="70"/>
      <c r="AQ28" s="70" t="n">
        <f aca="false">AJ28*$H$28</f>
        <v>0</v>
      </c>
      <c r="AR28" s="70" t="n">
        <f aca="false">AK28*$H$28</f>
        <v>0</v>
      </c>
      <c r="AS28" s="70" t="n">
        <f aca="false">AL28*$H$28</f>
        <v>0</v>
      </c>
      <c r="AT28" s="70" t="n">
        <f aca="false">AM28*$H$28</f>
        <v>0</v>
      </c>
      <c r="AU28" s="70" t="n">
        <f aca="false">AN28*$H$28</f>
        <v>0</v>
      </c>
      <c r="AV28" s="70" t="n">
        <f aca="false">AO28*$H$28</f>
        <v>0</v>
      </c>
      <c r="AW28" s="70" t="n">
        <f aca="false">AP28*$H$28</f>
        <v>0</v>
      </c>
      <c r="AX28" s="70" t="n">
        <f aca="false">SUM(AJ28:AP28)</f>
        <v>2</v>
      </c>
      <c r="AY28" s="70"/>
      <c r="AZ28" s="70"/>
      <c r="BA28" s="70"/>
      <c r="BB28" s="70" t="n">
        <v>2</v>
      </c>
      <c r="BC28" s="70"/>
      <c r="BD28" s="70"/>
      <c r="BE28" s="70" t="n">
        <f aca="false">AY28*$H$28</f>
        <v>0</v>
      </c>
      <c r="BF28" s="70" t="n">
        <f aca="false">AZ28*$H$28</f>
        <v>0</v>
      </c>
      <c r="BG28" s="70" t="n">
        <f aca="false">BA28*$H$28</f>
        <v>0</v>
      </c>
      <c r="BH28" s="70" t="n">
        <f aca="false">BB28*$H$28</f>
        <v>0</v>
      </c>
      <c r="BI28" s="70" t="n">
        <f aca="false">BC28*$H$28</f>
        <v>0</v>
      </c>
      <c r="BJ28" s="70" t="n">
        <f aca="false">BD28*$H$28</f>
        <v>0</v>
      </c>
      <c r="BK28" s="48" t="n">
        <f aca="false">Y28*$H$28</f>
        <v>0</v>
      </c>
      <c r="BL28" s="48" t="n">
        <f aca="false">Z28*$H$28</f>
        <v>0</v>
      </c>
      <c r="BM28" s="48" t="n">
        <f aca="false">AA28*$H$28</f>
        <v>0</v>
      </c>
      <c r="BN28" s="48" t="n">
        <f aca="false">AB28*$H$28</f>
        <v>0</v>
      </c>
      <c r="BO28" s="48" t="n">
        <f aca="false">AC28*$H$28</f>
        <v>0</v>
      </c>
      <c r="BP28" s="48" t="n">
        <f aca="false">AD28*$H$28</f>
        <v>0</v>
      </c>
      <c r="BQ28" s="48" t="n">
        <f aca="false">AE28*$H$28</f>
        <v>0</v>
      </c>
      <c r="BR28" s="48" t="n">
        <f aca="false">AF28*$H$28</f>
        <v>0</v>
      </c>
      <c r="BS28" s="48" t="n">
        <f aca="false">AG28*$H$28</f>
        <v>0</v>
      </c>
      <c r="BT28" s="48" t="n">
        <f aca="false">AH28*$H$28</f>
        <v>0</v>
      </c>
      <c r="BU28" s="48" t="n">
        <f aca="false">AI28*$H$28</f>
        <v>0</v>
      </c>
    </row>
    <row r="29" customFormat="false" ht="12.8" hidden="false" customHeight="false" outlineLevel="0" collapsed="false">
      <c r="A29" s="90" t="n">
        <v>17180</v>
      </c>
      <c r="B29" s="90" t="s">
        <v>89</v>
      </c>
      <c r="C29" s="91" t="s">
        <v>26</v>
      </c>
      <c r="D29" s="91" t="s">
        <v>17</v>
      </c>
      <c r="E29" s="77"/>
      <c r="F29" s="96" t="n">
        <v>2</v>
      </c>
      <c r="G29" s="79" t="n">
        <v>94.527</v>
      </c>
      <c r="H29" s="80" t="n">
        <f aca="false">SUM(I29:T29)</f>
        <v>0</v>
      </c>
      <c r="I29" s="93"/>
      <c r="J29" s="93"/>
      <c r="K29" s="93"/>
      <c r="L29" s="93"/>
      <c r="M29" s="93"/>
      <c r="N29" s="93"/>
      <c r="O29" s="93"/>
      <c r="P29" s="93"/>
      <c r="Q29" s="93"/>
      <c r="R29" s="93"/>
      <c r="S29" s="93"/>
      <c r="T29" s="94"/>
      <c r="U29" s="83" t="n">
        <v>1.454</v>
      </c>
      <c r="V29" s="43" t="n">
        <f aca="false">H29*U29</f>
        <v>0</v>
      </c>
      <c r="W29" s="43" t="n">
        <f aca="false">H29*G29</f>
        <v>0</v>
      </c>
      <c r="X29" s="70" t="n">
        <f aca="false">F29*H29</f>
        <v>0</v>
      </c>
      <c r="Y29" s="70"/>
      <c r="Z29" s="70"/>
      <c r="AA29" s="70"/>
      <c r="AB29" s="70" t="n">
        <v>1</v>
      </c>
      <c r="AC29" s="70" t="n">
        <v>1</v>
      </c>
      <c r="AD29" s="70"/>
      <c r="AE29" s="70"/>
      <c r="AF29" s="70"/>
      <c r="AG29" s="70"/>
      <c r="AH29" s="70"/>
      <c r="AI29" s="70"/>
      <c r="AJ29" s="70"/>
      <c r="AK29" s="70"/>
      <c r="AL29" s="70"/>
      <c r="AM29" s="70"/>
      <c r="AN29" s="70" t="n">
        <v>2</v>
      </c>
      <c r="AO29" s="70"/>
      <c r="AP29" s="70"/>
      <c r="AQ29" s="70" t="n">
        <f aca="false">AJ29*$H$29</f>
        <v>0</v>
      </c>
      <c r="AR29" s="70" t="n">
        <f aca="false">AK29*$H$29</f>
        <v>0</v>
      </c>
      <c r="AS29" s="70" t="n">
        <f aca="false">AL29*$H$29</f>
        <v>0</v>
      </c>
      <c r="AT29" s="70" t="n">
        <f aca="false">AM29*$H$29</f>
        <v>0</v>
      </c>
      <c r="AU29" s="70" t="n">
        <f aca="false">AN29*$H$29</f>
        <v>0</v>
      </c>
      <c r="AV29" s="70" t="n">
        <f aca="false">AO29*$H$29</f>
        <v>0</v>
      </c>
      <c r="AW29" s="70" t="n">
        <f aca="false">AP29*$H$29</f>
        <v>0</v>
      </c>
      <c r="AX29" s="70" t="n">
        <f aca="false">SUM(AJ29:AP29)</f>
        <v>2</v>
      </c>
      <c r="AY29" s="70"/>
      <c r="AZ29" s="70"/>
      <c r="BA29" s="70"/>
      <c r="BB29" s="70" t="n">
        <v>2</v>
      </c>
      <c r="BC29" s="70"/>
      <c r="BD29" s="70"/>
      <c r="BE29" s="70" t="n">
        <f aca="false">AY29*$H$29</f>
        <v>0</v>
      </c>
      <c r="BF29" s="70" t="n">
        <f aca="false">AZ29*$H$29</f>
        <v>0</v>
      </c>
      <c r="BG29" s="70" t="n">
        <f aca="false">BA29*$H$29</f>
        <v>0</v>
      </c>
      <c r="BH29" s="70" t="n">
        <f aca="false">BB29*$H$29</f>
        <v>0</v>
      </c>
      <c r="BI29" s="70" t="n">
        <f aca="false">BC29*$H$29</f>
        <v>0</v>
      </c>
      <c r="BJ29" s="70" t="n">
        <f aca="false">BD29*$H$29</f>
        <v>0</v>
      </c>
      <c r="BK29" s="48" t="n">
        <f aca="false">Y29*$H$29</f>
        <v>0</v>
      </c>
      <c r="BL29" s="48" t="n">
        <f aca="false">Z29*$H$29</f>
        <v>0</v>
      </c>
      <c r="BM29" s="48" t="n">
        <f aca="false">AA29*$H$29</f>
        <v>0</v>
      </c>
      <c r="BN29" s="48" t="n">
        <f aca="false">AB29*$H$29</f>
        <v>0</v>
      </c>
      <c r="BO29" s="48" t="n">
        <f aca="false">AC29*$H$29</f>
        <v>0</v>
      </c>
      <c r="BP29" s="48" t="n">
        <f aca="false">AD29*$H$29</f>
        <v>0</v>
      </c>
      <c r="BQ29" s="48" t="n">
        <f aca="false">AE29*$H$29</f>
        <v>0</v>
      </c>
      <c r="BR29" s="48" t="n">
        <f aca="false">AF29*$H$29</f>
        <v>0</v>
      </c>
      <c r="BS29" s="48" t="n">
        <f aca="false">AG29*$H$29</f>
        <v>0</v>
      </c>
      <c r="BT29" s="48" t="n">
        <f aca="false">AH29*$H$29</f>
        <v>0</v>
      </c>
      <c r="BU29" s="48" t="n">
        <f aca="false">AI29*$H$29</f>
        <v>0</v>
      </c>
    </row>
    <row r="30" customFormat="false" ht="12.8" hidden="false" customHeight="false" outlineLevel="0" collapsed="false">
      <c r="A30" s="97" t="s">
        <v>90</v>
      </c>
      <c r="B30" s="98" t="s">
        <v>91</v>
      </c>
      <c r="C30" s="99" t="s">
        <v>27</v>
      </c>
      <c r="D30" s="99" t="s">
        <v>15</v>
      </c>
      <c r="E30" s="100"/>
      <c r="F30" s="101" t="n">
        <v>4</v>
      </c>
      <c r="G30" s="102" t="s">
        <v>92</v>
      </c>
      <c r="H30" s="103"/>
      <c r="I30" s="104"/>
      <c r="J30" s="104"/>
      <c r="K30" s="104"/>
      <c r="L30" s="104"/>
      <c r="M30" s="104"/>
      <c r="N30" s="104"/>
      <c r="O30" s="104"/>
      <c r="P30" s="104"/>
      <c r="Q30" s="104"/>
      <c r="R30" s="104"/>
      <c r="S30" s="104"/>
      <c r="T30" s="105"/>
      <c r="U30" s="83"/>
      <c r="V30" s="43"/>
      <c r="W30" s="43"/>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row>
    <row r="31" customFormat="false" ht="12.8" hidden="false" customHeight="false" outlineLevel="0" collapsed="false">
      <c r="A31" s="97"/>
      <c r="B31" s="98" t="s">
        <v>93</v>
      </c>
      <c r="C31" s="99" t="s">
        <v>24</v>
      </c>
      <c r="D31" s="99" t="s">
        <v>15</v>
      </c>
      <c r="E31" s="100"/>
      <c r="F31" s="101" t="n">
        <v>5</v>
      </c>
      <c r="G31" s="102" t="s">
        <v>92</v>
      </c>
      <c r="H31" s="103"/>
      <c r="I31" s="104"/>
      <c r="J31" s="104"/>
      <c r="K31" s="104"/>
      <c r="L31" s="104"/>
      <c r="M31" s="104"/>
      <c r="N31" s="104"/>
      <c r="O31" s="104"/>
      <c r="P31" s="104"/>
      <c r="Q31" s="104"/>
      <c r="R31" s="104"/>
      <c r="S31" s="104"/>
      <c r="T31" s="105"/>
      <c r="U31" s="83"/>
      <c r="V31" s="43"/>
      <c r="W31" s="43"/>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row>
    <row r="32" customFormat="false" ht="12.8" hidden="false" customHeight="false" outlineLevel="0" collapsed="false">
      <c r="A32" s="97"/>
      <c r="B32" s="98" t="s">
        <v>94</v>
      </c>
      <c r="C32" s="99" t="s">
        <v>24</v>
      </c>
      <c r="D32" s="99" t="s">
        <v>17</v>
      </c>
      <c r="E32" s="100"/>
      <c r="F32" s="101" t="n">
        <v>5</v>
      </c>
      <c r="G32" s="102" t="s">
        <v>92</v>
      </c>
      <c r="H32" s="103"/>
      <c r="I32" s="104"/>
      <c r="J32" s="104"/>
      <c r="K32" s="104"/>
      <c r="L32" s="104"/>
      <c r="M32" s="104"/>
      <c r="N32" s="104"/>
      <c r="O32" s="104"/>
      <c r="P32" s="104"/>
      <c r="Q32" s="104"/>
      <c r="R32" s="104"/>
      <c r="S32" s="104"/>
      <c r="T32" s="105"/>
      <c r="U32" s="83"/>
      <c r="V32" s="43"/>
      <c r="W32" s="43"/>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row>
    <row r="33" customFormat="false" ht="12.8" hidden="false" customHeight="false" outlineLevel="0" collapsed="false">
      <c r="A33" s="97"/>
      <c r="B33" s="98" t="s">
        <v>95</v>
      </c>
      <c r="C33" s="99" t="s">
        <v>26</v>
      </c>
      <c r="D33" s="99" t="s">
        <v>60</v>
      </c>
      <c r="E33" s="100"/>
      <c r="F33" s="101" t="n">
        <v>4</v>
      </c>
      <c r="G33" s="102" t="s">
        <v>92</v>
      </c>
      <c r="H33" s="103"/>
      <c r="I33" s="104"/>
      <c r="J33" s="104"/>
      <c r="K33" s="104"/>
      <c r="L33" s="104"/>
      <c r="M33" s="104"/>
      <c r="N33" s="104"/>
      <c r="O33" s="104"/>
      <c r="P33" s="104"/>
      <c r="Q33" s="104"/>
      <c r="R33" s="104"/>
      <c r="S33" s="104"/>
      <c r="T33" s="105"/>
      <c r="U33" s="83"/>
      <c r="V33" s="43"/>
      <c r="W33" s="43"/>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row>
    <row r="34" customFormat="false" ht="12.8" hidden="false" customHeight="false" outlineLevel="0" collapsed="false">
      <c r="A34" s="78"/>
      <c r="B34" s="87" t="s">
        <v>96</v>
      </c>
      <c r="C34" s="106"/>
      <c r="D34" s="106" t="s">
        <v>72</v>
      </c>
      <c r="E34" s="100"/>
      <c r="F34" s="107" t="n">
        <f aca="false">SUM(F26:F29)</f>
        <v>18</v>
      </c>
      <c r="G34" s="108" t="n">
        <f aca="false">SUM(G26:G29)</f>
        <v>388.827</v>
      </c>
      <c r="H34" s="103" t="n">
        <f aca="false">SUM(I34:T34)</f>
        <v>0</v>
      </c>
      <c r="I34" s="109"/>
      <c r="J34" s="109"/>
      <c r="K34" s="109"/>
      <c r="L34" s="109"/>
      <c r="M34" s="109"/>
      <c r="N34" s="109"/>
      <c r="O34" s="109"/>
      <c r="P34" s="109"/>
      <c r="Q34" s="109"/>
      <c r="R34" s="109"/>
      <c r="S34" s="109"/>
      <c r="T34" s="110"/>
      <c r="U34" s="83" t="n">
        <f aca="false">SUM(U26:U33)</f>
        <v>6.708</v>
      </c>
      <c r="V34" s="43" t="n">
        <f aca="false">H34*U34</f>
        <v>0</v>
      </c>
      <c r="W34" s="43" t="n">
        <f aca="false">H34*G34</f>
        <v>0</v>
      </c>
      <c r="X34" s="70" t="n">
        <f aca="false">F34*H34</f>
        <v>0</v>
      </c>
      <c r="Y34" s="70" t="n">
        <f aca="false">SUM(Y26:Y33)</f>
        <v>0</v>
      </c>
      <c r="Z34" s="70" t="n">
        <f aca="false">SUM(Z26:Z33)</f>
        <v>0</v>
      </c>
      <c r="AA34" s="70" t="n">
        <f aca="false">SUM(AA26:AA33)</f>
        <v>0</v>
      </c>
      <c r="AB34" s="70" t="n">
        <f aca="false">SUM(AB26:AB33)</f>
        <v>1</v>
      </c>
      <c r="AC34" s="70" t="n">
        <f aca="false">SUM(AC26:AC33)</f>
        <v>1</v>
      </c>
      <c r="AD34" s="70" t="n">
        <f aca="false">SUM(AD26:AD33)</f>
        <v>0</v>
      </c>
      <c r="AE34" s="70" t="n">
        <f aca="false">SUM(AE26:AE33)</f>
        <v>0</v>
      </c>
      <c r="AF34" s="70" t="n">
        <f aca="false">SUM(AF26:AF33)</f>
        <v>2</v>
      </c>
      <c r="AG34" s="70" t="n">
        <f aca="false">SUM(AG26:AG33)</f>
        <v>0</v>
      </c>
      <c r="AH34" s="70" t="n">
        <f aca="false">SUM(AH26:AH33)</f>
        <v>0</v>
      </c>
      <c r="AI34" s="70" t="n">
        <f aca="false">SUM(AI26:AI33)</f>
        <v>0</v>
      </c>
      <c r="AJ34" s="70" t="n">
        <f aca="false">SUM(AJ26:AJ33)</f>
        <v>0</v>
      </c>
      <c r="AK34" s="70" t="n">
        <f aca="false">SUM(AK26:AK33)</f>
        <v>11</v>
      </c>
      <c r="AL34" s="70" t="n">
        <f aca="false">SUM(AL26:AL33)</f>
        <v>3</v>
      </c>
      <c r="AM34" s="70" t="n">
        <f aca="false">SUM(AM26:AM33)</f>
        <v>0</v>
      </c>
      <c r="AN34" s="70" t="n">
        <f aca="false">SUM(AN26:AN33)</f>
        <v>4</v>
      </c>
      <c r="AO34" s="70" t="n">
        <f aca="false">SUM(AO26:AO33)</f>
        <v>0</v>
      </c>
      <c r="AP34" s="70" t="n">
        <f aca="false">SUM(AP26:AP33)</f>
        <v>0</v>
      </c>
      <c r="AQ34" s="70" t="n">
        <f aca="false">AJ34*$H$34</f>
        <v>0</v>
      </c>
      <c r="AR34" s="70" t="n">
        <f aca="false">AK34*$H$34</f>
        <v>0</v>
      </c>
      <c r="AS34" s="70" t="n">
        <f aca="false">AL34*$H$34</f>
        <v>0</v>
      </c>
      <c r="AT34" s="70" t="n">
        <f aca="false">AM34*$H$34</f>
        <v>0</v>
      </c>
      <c r="AU34" s="70" t="n">
        <f aca="false">AN34*$H$34</f>
        <v>0</v>
      </c>
      <c r="AV34" s="70" t="n">
        <f aca="false">AO34*$H$34</f>
        <v>0</v>
      </c>
      <c r="AW34" s="70" t="n">
        <f aca="false">AP34*$H$34</f>
        <v>0</v>
      </c>
      <c r="AX34" s="70" t="n">
        <f aca="false">SUM(AJ34:AP34)</f>
        <v>18</v>
      </c>
      <c r="AY34" s="70" t="n">
        <f aca="false">SUM(AY26:AY33)</f>
        <v>0</v>
      </c>
      <c r="AZ34" s="70" t="n">
        <f aca="false">SUM(AZ26:AZ33)</f>
        <v>0</v>
      </c>
      <c r="BA34" s="70" t="n">
        <f aca="false">SUM(BA26:BA33)</f>
        <v>14</v>
      </c>
      <c r="BB34" s="70" t="n">
        <f aca="false">SUM(BB26:BB33)</f>
        <v>4</v>
      </c>
      <c r="BC34" s="70" t="n">
        <f aca="false">SUM(BC26:BC33)</f>
        <v>0</v>
      </c>
      <c r="BD34" s="70" t="n">
        <f aca="false">SUM(BD26:BD33)</f>
        <v>0</v>
      </c>
      <c r="BE34" s="70" t="n">
        <f aca="false">AY34*$H$34</f>
        <v>0</v>
      </c>
      <c r="BF34" s="70" t="n">
        <f aca="false">AZ34*$H$34</f>
        <v>0</v>
      </c>
      <c r="BG34" s="70" t="n">
        <f aca="false">BA34*$H$34</f>
        <v>0</v>
      </c>
      <c r="BH34" s="70" t="n">
        <f aca="false">BB34*$H$34</f>
        <v>0</v>
      </c>
      <c r="BI34" s="70" t="n">
        <f aca="false">BC34*$H$34</f>
        <v>0</v>
      </c>
      <c r="BJ34" s="70" t="n">
        <f aca="false">BD34*$H$34</f>
        <v>0</v>
      </c>
      <c r="BK34" s="48" t="n">
        <f aca="false">Y34*$H$34</f>
        <v>0</v>
      </c>
      <c r="BL34" s="48" t="n">
        <f aca="false">Z34*$H$34</f>
        <v>0</v>
      </c>
      <c r="BM34" s="48" t="n">
        <f aca="false">AA34*$H$34</f>
        <v>0</v>
      </c>
      <c r="BN34" s="48" t="n">
        <f aca="false">AB34*$H$34</f>
        <v>0</v>
      </c>
      <c r="BO34" s="48" t="n">
        <f aca="false">AC34*$H$34</f>
        <v>0</v>
      </c>
      <c r="BP34" s="48" t="n">
        <f aca="false">AD34*$H$34</f>
        <v>0</v>
      </c>
      <c r="BQ34" s="48" t="n">
        <f aca="false">AE34*$H$34</f>
        <v>0</v>
      </c>
      <c r="BR34" s="48" t="n">
        <f aca="false">AF34*$H$34</f>
        <v>0</v>
      </c>
      <c r="BS34" s="48" t="n">
        <f aca="false">AG34*$H$34</f>
        <v>0</v>
      </c>
      <c r="BT34" s="48" t="n">
        <f aca="false">AH34*$H$34</f>
        <v>0</v>
      </c>
      <c r="BU34" s="48" t="n">
        <f aca="false">AI34*$H$34</f>
        <v>0</v>
      </c>
    </row>
    <row r="35" customFormat="false" ht="15" hidden="false" customHeight="true" outlineLevel="0" collapsed="false">
      <c r="A35" s="78" t="n">
        <v>11842</v>
      </c>
      <c r="B35" s="111" t="s">
        <v>97</v>
      </c>
      <c r="C35" s="76" t="s">
        <v>25</v>
      </c>
      <c r="D35" s="76" t="s">
        <v>15</v>
      </c>
      <c r="E35" s="96" t="s">
        <v>61</v>
      </c>
      <c r="F35" s="78" t="n">
        <v>5</v>
      </c>
      <c r="G35" s="112" t="n">
        <v>132</v>
      </c>
      <c r="H35" s="80" t="n">
        <f aca="false">SUM(I35:T35)</f>
        <v>0</v>
      </c>
      <c r="I35" s="113"/>
      <c r="J35" s="113"/>
      <c r="K35" s="113"/>
      <c r="L35" s="113"/>
      <c r="M35" s="113"/>
      <c r="N35" s="113"/>
      <c r="O35" s="113"/>
      <c r="P35" s="113"/>
      <c r="Q35" s="113"/>
      <c r="R35" s="113"/>
      <c r="S35" s="113"/>
      <c r="T35" s="113"/>
      <c r="U35" s="83" t="n">
        <v>2.45</v>
      </c>
      <c r="V35" s="43" t="n">
        <f aca="false">H35*U35</f>
        <v>0</v>
      </c>
      <c r="W35" s="43" t="n">
        <f aca="false">H35*G35</f>
        <v>0</v>
      </c>
      <c r="X35" s="70" t="n">
        <f aca="false">F35*H35</f>
        <v>0</v>
      </c>
      <c r="Y35" s="70"/>
      <c r="Z35" s="70" t="n">
        <v>2</v>
      </c>
      <c r="AA35" s="70" t="n">
        <v>3</v>
      </c>
      <c r="AB35" s="70"/>
      <c r="AC35" s="70"/>
      <c r="AD35" s="70"/>
      <c r="AE35" s="70"/>
      <c r="AF35" s="70"/>
      <c r="AG35" s="70"/>
      <c r="AH35" s="70"/>
      <c r="AI35" s="70"/>
      <c r="AJ35" s="70"/>
      <c r="AK35" s="70"/>
      <c r="AL35" s="70" t="n">
        <v>5</v>
      </c>
      <c r="AM35" s="70"/>
      <c r="AN35" s="70"/>
      <c r="AO35" s="70"/>
      <c r="AP35" s="70"/>
      <c r="AQ35" s="70" t="n">
        <f aca="false">AJ35*$H$35</f>
        <v>0</v>
      </c>
      <c r="AR35" s="70" t="n">
        <f aca="false">AK35*$H$35</f>
        <v>0</v>
      </c>
      <c r="AS35" s="70" t="n">
        <f aca="false">AL35*$H$35</f>
        <v>0</v>
      </c>
      <c r="AT35" s="70" t="n">
        <f aca="false">AM35*$H$35</f>
        <v>0</v>
      </c>
      <c r="AU35" s="70" t="n">
        <f aca="false">AN35*$H$35</f>
        <v>0</v>
      </c>
      <c r="AV35" s="70" t="n">
        <f aca="false">AO35*$H$35</f>
        <v>0</v>
      </c>
      <c r="AW35" s="70" t="n">
        <f aca="false">AP35*$H$35</f>
        <v>0</v>
      </c>
      <c r="AX35" s="70" t="n">
        <f aca="false">SUM(AJ35:AP35)</f>
        <v>5</v>
      </c>
      <c r="AY35" s="70"/>
      <c r="AZ35" s="70"/>
      <c r="BA35" s="70" t="n">
        <v>5</v>
      </c>
      <c r="BB35" s="70"/>
      <c r="BC35" s="70"/>
      <c r="BD35" s="70"/>
      <c r="BE35" s="70" t="n">
        <f aca="false">AY35*$H$35</f>
        <v>0</v>
      </c>
      <c r="BF35" s="70" t="n">
        <f aca="false">AZ35*$H$35</f>
        <v>0</v>
      </c>
      <c r="BG35" s="70" t="n">
        <f aca="false">BA35*$H$35</f>
        <v>0</v>
      </c>
      <c r="BH35" s="70" t="n">
        <f aca="false">BB35*$H$35</f>
        <v>0</v>
      </c>
      <c r="BI35" s="70" t="n">
        <f aca="false">BC35*$H$35</f>
        <v>0</v>
      </c>
      <c r="BJ35" s="70" t="n">
        <f aca="false">BD35*$H$35</f>
        <v>0</v>
      </c>
      <c r="BK35" s="48" t="n">
        <f aca="false">Y35*$H$35</f>
        <v>0</v>
      </c>
      <c r="BL35" s="48" t="n">
        <f aca="false">Z35*$H$35</f>
        <v>0</v>
      </c>
      <c r="BM35" s="48" t="n">
        <f aca="false">AA35*$H$35</f>
        <v>0</v>
      </c>
      <c r="BN35" s="48" t="n">
        <f aca="false">AB35*$H$35</f>
        <v>0</v>
      </c>
      <c r="BO35" s="48" t="n">
        <f aca="false">AC35*$H$35</f>
        <v>0</v>
      </c>
      <c r="BP35" s="48" t="n">
        <f aca="false">AD35*$H$35</f>
        <v>0</v>
      </c>
      <c r="BQ35" s="48" t="n">
        <f aca="false">AE35*$H$35</f>
        <v>0</v>
      </c>
      <c r="BR35" s="48" t="n">
        <f aca="false">AF35*$H$35</f>
        <v>0</v>
      </c>
      <c r="BS35" s="48" t="n">
        <f aca="false">AG35*$H$35</f>
        <v>0</v>
      </c>
      <c r="BT35" s="48" t="n">
        <f aca="false">AH35*$H$35</f>
        <v>0</v>
      </c>
      <c r="BU35" s="48" t="n">
        <f aca="false">AI35*$H$35</f>
        <v>0</v>
      </c>
    </row>
    <row r="36" customFormat="false" ht="15" hidden="false" customHeight="true" outlineLevel="0" collapsed="false">
      <c r="A36" s="78" t="n">
        <v>12682</v>
      </c>
      <c r="B36" s="78" t="s">
        <v>98</v>
      </c>
      <c r="C36" s="80" t="s">
        <v>27</v>
      </c>
      <c r="D36" s="80" t="s">
        <v>60</v>
      </c>
      <c r="E36" s="114" t="s">
        <v>61</v>
      </c>
      <c r="F36" s="78" t="n">
        <v>4</v>
      </c>
      <c r="G36" s="115" t="n">
        <v>199</v>
      </c>
      <c r="H36" s="80" t="n">
        <f aca="false">SUM(I36:T36)</f>
        <v>2</v>
      </c>
      <c r="I36" s="113"/>
      <c r="J36" s="113"/>
      <c r="K36" s="113"/>
      <c r="L36" s="113"/>
      <c r="M36" s="113"/>
      <c r="N36" s="113"/>
      <c r="O36" s="113"/>
      <c r="P36" s="113" t="n">
        <v>2</v>
      </c>
      <c r="Q36" s="113"/>
      <c r="R36" s="113"/>
      <c r="S36" s="113"/>
      <c r="T36" s="113"/>
      <c r="U36" s="83" t="n">
        <v>3.202</v>
      </c>
      <c r="V36" s="43" t="n">
        <f aca="false">H36*U36</f>
        <v>6.404</v>
      </c>
      <c r="W36" s="43" t="n">
        <f aca="false">H36*G36</f>
        <v>398</v>
      </c>
      <c r="X36" s="70" t="n">
        <f aca="false">F36*H36</f>
        <v>8</v>
      </c>
      <c r="Y36" s="70"/>
      <c r="Z36" s="70"/>
      <c r="AA36" s="70"/>
      <c r="AB36" s="70"/>
      <c r="AC36" s="70"/>
      <c r="AD36" s="70" t="n">
        <v>1</v>
      </c>
      <c r="AE36" s="70"/>
      <c r="AF36" s="70"/>
      <c r="AG36" s="70" t="n">
        <v>2</v>
      </c>
      <c r="AH36" s="70" t="n">
        <v>1</v>
      </c>
      <c r="AI36" s="70"/>
      <c r="AJ36" s="70"/>
      <c r="AK36" s="70"/>
      <c r="AL36" s="70"/>
      <c r="AM36" s="70"/>
      <c r="AN36" s="70"/>
      <c r="AO36" s="70" t="n">
        <v>4</v>
      </c>
      <c r="AP36" s="70"/>
      <c r="AQ36" s="70" t="n">
        <f aca="false">AJ36*$H$36</f>
        <v>0</v>
      </c>
      <c r="AR36" s="70" t="n">
        <f aca="false">AK36*$H$36</f>
        <v>0</v>
      </c>
      <c r="AS36" s="70" t="n">
        <f aca="false">AL36*$H$36</f>
        <v>0</v>
      </c>
      <c r="AT36" s="70" t="n">
        <f aca="false">AM36*$H$36</f>
        <v>0</v>
      </c>
      <c r="AU36" s="70" t="n">
        <f aca="false">AN36*$H$36</f>
        <v>0</v>
      </c>
      <c r="AV36" s="70" t="n">
        <f aca="false">AO36*$H$36</f>
        <v>8</v>
      </c>
      <c r="AW36" s="70" t="n">
        <f aca="false">AP36*$H$36</f>
        <v>0</v>
      </c>
      <c r="AX36" s="70" t="n">
        <f aca="false">SUM(AJ36:AP36)</f>
        <v>4</v>
      </c>
      <c r="AY36" s="70"/>
      <c r="AZ36" s="70"/>
      <c r="BA36" s="70"/>
      <c r="BB36" s="70"/>
      <c r="BC36" s="70" t="n">
        <v>4</v>
      </c>
      <c r="BD36" s="70"/>
      <c r="BE36" s="70" t="n">
        <f aca="false">AY36*$H$36</f>
        <v>0</v>
      </c>
      <c r="BF36" s="70" t="n">
        <f aca="false">AZ36*$H$36</f>
        <v>0</v>
      </c>
      <c r="BG36" s="70" t="n">
        <f aca="false">BA36*$H$36</f>
        <v>0</v>
      </c>
      <c r="BH36" s="70" t="n">
        <f aca="false">BB36*$H$36</f>
        <v>0</v>
      </c>
      <c r="BI36" s="70" t="n">
        <f aca="false">BC36*$H$36</f>
        <v>8</v>
      </c>
      <c r="BJ36" s="70" t="n">
        <f aca="false">BD36*$H$36</f>
        <v>0</v>
      </c>
      <c r="BK36" s="48" t="n">
        <f aca="false">Y36*$H$36</f>
        <v>0</v>
      </c>
      <c r="BL36" s="48" t="n">
        <f aca="false">Z36*$H$36</f>
        <v>0</v>
      </c>
      <c r="BM36" s="48" t="n">
        <f aca="false">AA36*$H$36</f>
        <v>0</v>
      </c>
      <c r="BN36" s="48" t="n">
        <f aca="false">AB36*$H$36</f>
        <v>0</v>
      </c>
      <c r="BO36" s="48" t="n">
        <f aca="false">AC36*$H$36</f>
        <v>0</v>
      </c>
      <c r="BP36" s="48" t="n">
        <f aca="false">AD36*$H$36</f>
        <v>2</v>
      </c>
      <c r="BQ36" s="48" t="n">
        <f aca="false">AE36*$H$36</f>
        <v>0</v>
      </c>
      <c r="BR36" s="48" t="n">
        <f aca="false">AF36*$H$36</f>
        <v>0</v>
      </c>
      <c r="BS36" s="48" t="n">
        <f aca="false">AG36*$H$36</f>
        <v>4</v>
      </c>
      <c r="BT36" s="48" t="n">
        <f aca="false">AH36*$H$36</f>
        <v>2</v>
      </c>
      <c r="BU36" s="48" t="n">
        <f aca="false">AI36*$H$36</f>
        <v>0</v>
      </c>
    </row>
    <row r="37" customFormat="false" ht="15" hidden="false" customHeight="true" outlineLevel="0" collapsed="false">
      <c r="A37" s="78" t="n">
        <v>12683</v>
      </c>
      <c r="B37" s="78" t="s">
        <v>99</v>
      </c>
      <c r="C37" s="80" t="s">
        <v>27</v>
      </c>
      <c r="D37" s="80" t="s">
        <v>16</v>
      </c>
      <c r="E37" s="114" t="s">
        <v>61</v>
      </c>
      <c r="F37" s="78" t="n">
        <v>5</v>
      </c>
      <c r="G37" s="79" t="n">
        <v>170</v>
      </c>
      <c r="H37" s="80" t="n">
        <f aca="false">SUM(I37:T37)</f>
        <v>0</v>
      </c>
      <c r="I37" s="113"/>
      <c r="J37" s="113"/>
      <c r="K37" s="113"/>
      <c r="L37" s="113"/>
      <c r="M37" s="113"/>
      <c r="N37" s="113"/>
      <c r="O37" s="113"/>
      <c r="P37" s="113"/>
      <c r="Q37" s="113"/>
      <c r="R37" s="113"/>
      <c r="S37" s="113"/>
      <c r="T37" s="113"/>
      <c r="U37" s="86" t="n">
        <v>2.32</v>
      </c>
      <c r="V37" s="43" t="n">
        <f aca="false">H37*U37</f>
        <v>0</v>
      </c>
      <c r="W37" s="43" t="n">
        <f aca="false">H37*G37</f>
        <v>0</v>
      </c>
      <c r="X37" s="70" t="n">
        <f aca="false">F37*H37</f>
        <v>0</v>
      </c>
      <c r="Y37" s="70"/>
      <c r="Z37" s="70"/>
      <c r="AA37" s="70"/>
      <c r="AB37" s="70" t="n">
        <v>2</v>
      </c>
      <c r="AC37" s="70" t="n">
        <v>2</v>
      </c>
      <c r="AD37" s="70"/>
      <c r="AE37" s="70" t="n">
        <v>1</v>
      </c>
      <c r="AF37" s="70"/>
      <c r="AG37" s="70"/>
      <c r="AH37" s="70"/>
      <c r="AI37" s="70"/>
      <c r="AJ37" s="70"/>
      <c r="AK37" s="70"/>
      <c r="AL37" s="70"/>
      <c r="AM37" s="70" t="n">
        <v>5</v>
      </c>
      <c r="AN37" s="70"/>
      <c r="AO37" s="70"/>
      <c r="AP37" s="70"/>
      <c r="AQ37" s="70" t="n">
        <f aca="false">AJ37*$H$37</f>
        <v>0</v>
      </c>
      <c r="AR37" s="70" t="n">
        <f aca="false">AK37*$H$37</f>
        <v>0</v>
      </c>
      <c r="AS37" s="70" t="n">
        <f aca="false">AL37*$H$37</f>
        <v>0</v>
      </c>
      <c r="AT37" s="70" t="n">
        <f aca="false">AM37*$H$37</f>
        <v>0</v>
      </c>
      <c r="AU37" s="70" t="n">
        <f aca="false">AN37*$H$37</f>
        <v>0</v>
      </c>
      <c r="AV37" s="70" t="n">
        <f aca="false">AO37*$H$37</f>
        <v>0</v>
      </c>
      <c r="AW37" s="70" t="n">
        <f aca="false">AP37*$H$37</f>
        <v>0</v>
      </c>
      <c r="AX37" s="70" t="n">
        <f aca="false">SUM(AJ37:AP37)</f>
        <v>5</v>
      </c>
      <c r="AY37" s="70"/>
      <c r="AZ37" s="70"/>
      <c r="BA37" s="70"/>
      <c r="BB37" s="70"/>
      <c r="BC37" s="70" t="n">
        <v>5</v>
      </c>
      <c r="BD37" s="70"/>
      <c r="BE37" s="70" t="n">
        <f aca="false">AY37*$H$37</f>
        <v>0</v>
      </c>
      <c r="BF37" s="70" t="n">
        <f aca="false">AZ37*$H$37</f>
        <v>0</v>
      </c>
      <c r="BG37" s="70" t="n">
        <f aca="false">BA37*$H$37</f>
        <v>0</v>
      </c>
      <c r="BH37" s="70" t="n">
        <f aca="false">BB37*$H$37</f>
        <v>0</v>
      </c>
      <c r="BI37" s="70" t="n">
        <f aca="false">BC37*$H$37</f>
        <v>0</v>
      </c>
      <c r="BJ37" s="70" t="n">
        <f aca="false">BD37*$H$37</f>
        <v>0</v>
      </c>
      <c r="BK37" s="48" t="n">
        <f aca="false">Y37*$H$37</f>
        <v>0</v>
      </c>
      <c r="BL37" s="48" t="n">
        <f aca="false">Z37*$H$37</f>
        <v>0</v>
      </c>
      <c r="BM37" s="48" t="n">
        <f aca="false">AA37*$H$37</f>
        <v>0</v>
      </c>
      <c r="BN37" s="48" t="n">
        <f aca="false">AB37*$H$37</f>
        <v>0</v>
      </c>
      <c r="BO37" s="48" t="n">
        <f aca="false">AC37*$H$37</f>
        <v>0</v>
      </c>
      <c r="BP37" s="48" t="n">
        <f aca="false">AD37*$H$37</f>
        <v>0</v>
      </c>
      <c r="BQ37" s="48" t="n">
        <f aca="false">AE37*$H$37</f>
        <v>0</v>
      </c>
      <c r="BR37" s="48" t="n">
        <f aca="false">AF37*$H$37</f>
        <v>0</v>
      </c>
      <c r="BS37" s="48" t="n">
        <f aca="false">AG37*$H$37</f>
        <v>0</v>
      </c>
      <c r="BT37" s="48" t="n">
        <f aca="false">AH37*$H$37</f>
        <v>0</v>
      </c>
      <c r="BU37" s="48" t="n">
        <f aca="false">AI37*$H$37</f>
        <v>0</v>
      </c>
    </row>
    <row r="38" customFormat="false" ht="15" hidden="false" customHeight="true" outlineLevel="0" collapsed="false">
      <c r="A38" s="78" t="n">
        <v>11794</v>
      </c>
      <c r="B38" s="78" t="s">
        <v>100</v>
      </c>
      <c r="C38" s="78" t="s">
        <v>23</v>
      </c>
      <c r="D38" s="78" t="s">
        <v>13</v>
      </c>
      <c r="E38" s="114" t="s">
        <v>61</v>
      </c>
      <c r="F38" s="78" t="n">
        <v>5</v>
      </c>
      <c r="G38" s="79" t="n">
        <v>26.5</v>
      </c>
      <c r="H38" s="80" t="n">
        <f aca="false">SUM(I38:T38)</f>
        <v>0</v>
      </c>
      <c r="I38" s="113"/>
      <c r="J38" s="113"/>
      <c r="K38" s="113"/>
      <c r="L38" s="113"/>
      <c r="M38" s="113"/>
      <c r="N38" s="113"/>
      <c r="O38" s="113"/>
      <c r="P38" s="113"/>
      <c r="Q38" s="113"/>
      <c r="R38" s="113"/>
      <c r="S38" s="113"/>
      <c r="T38" s="113"/>
      <c r="U38" s="83" t="n">
        <v>0.3</v>
      </c>
      <c r="V38" s="43" t="n">
        <f aca="false">H38*U38</f>
        <v>0</v>
      </c>
      <c r="W38" s="43" t="n">
        <f aca="false">H38*G38</f>
        <v>0</v>
      </c>
      <c r="X38" s="70" t="n">
        <f aca="false">F38*H38</f>
        <v>0</v>
      </c>
      <c r="Y38" s="70"/>
      <c r="Z38" s="70"/>
      <c r="AA38" s="70"/>
      <c r="AB38" s="70"/>
      <c r="AC38" s="70"/>
      <c r="AD38" s="70"/>
      <c r="AE38" s="70"/>
      <c r="AF38" s="70"/>
      <c r="AG38" s="70"/>
      <c r="AH38" s="70"/>
      <c r="AI38" s="70"/>
      <c r="AJ38" s="70" t="n">
        <v>3</v>
      </c>
      <c r="AK38" s="70" t="n">
        <v>2</v>
      </c>
      <c r="AL38" s="70"/>
      <c r="AM38" s="70"/>
      <c r="AN38" s="70"/>
      <c r="AO38" s="70"/>
      <c r="AP38" s="70"/>
      <c r="AQ38" s="70" t="n">
        <f aca="false">AJ38*$H$38</f>
        <v>0</v>
      </c>
      <c r="AR38" s="70" t="n">
        <f aca="false">AK38*$H$38</f>
        <v>0</v>
      </c>
      <c r="AS38" s="70" t="n">
        <f aca="false">AL38*$H$38</f>
        <v>0</v>
      </c>
      <c r="AT38" s="70" t="n">
        <f aca="false">AM38*$H$38</f>
        <v>0</v>
      </c>
      <c r="AU38" s="70" t="n">
        <f aca="false">AN38*$H$38</f>
        <v>0</v>
      </c>
      <c r="AV38" s="70" t="n">
        <f aca="false">AO38*$H$38</f>
        <v>0</v>
      </c>
      <c r="AW38" s="70" t="n">
        <f aca="false">AP38*$H$38</f>
        <v>0</v>
      </c>
      <c r="AX38" s="70" t="n">
        <f aca="false">SUM(AJ38:AP38)</f>
        <v>5</v>
      </c>
      <c r="AY38" s="70" t="n">
        <v>4</v>
      </c>
      <c r="AZ38" s="70"/>
      <c r="BA38" s="70" t="n">
        <v>1</v>
      </c>
      <c r="BB38" s="70"/>
      <c r="BC38" s="70"/>
      <c r="BD38" s="70"/>
      <c r="BE38" s="70" t="n">
        <f aca="false">AY38*$H$38</f>
        <v>0</v>
      </c>
      <c r="BF38" s="70" t="n">
        <f aca="false">AZ38*$H$38</f>
        <v>0</v>
      </c>
      <c r="BG38" s="70" t="n">
        <f aca="false">BA38*$H$38</f>
        <v>0</v>
      </c>
      <c r="BH38" s="70" t="n">
        <f aca="false">BB38*$H$38</f>
        <v>0</v>
      </c>
      <c r="BI38" s="70" t="n">
        <f aca="false">BC38*$H$38</f>
        <v>0</v>
      </c>
      <c r="BJ38" s="70" t="n">
        <f aca="false">BD38*$H$38</f>
        <v>0</v>
      </c>
      <c r="BK38" s="48" t="n">
        <f aca="false">Y38*$H$38</f>
        <v>0</v>
      </c>
      <c r="BL38" s="48" t="n">
        <f aca="false">Z38*$H$38</f>
        <v>0</v>
      </c>
      <c r="BM38" s="48" t="n">
        <f aca="false">AA38*$H$38</f>
        <v>0</v>
      </c>
      <c r="BN38" s="48" t="n">
        <f aca="false">AB38*$H$38</f>
        <v>0</v>
      </c>
      <c r="BO38" s="48" t="n">
        <f aca="false">AC38*$H$38</f>
        <v>0</v>
      </c>
      <c r="BP38" s="48" t="n">
        <f aca="false">AD38*$H$38</f>
        <v>0</v>
      </c>
      <c r="BQ38" s="48" t="n">
        <f aca="false">AE38*$H$38</f>
        <v>0</v>
      </c>
      <c r="BR38" s="48" t="n">
        <f aca="false">AF38*$H$38</f>
        <v>0</v>
      </c>
      <c r="BS38" s="48" t="n">
        <f aca="false">AG38*$H$38</f>
        <v>0</v>
      </c>
      <c r="BT38" s="48" t="n">
        <f aca="false">AH38*$H$38</f>
        <v>0</v>
      </c>
      <c r="BU38" s="48" t="n">
        <f aca="false">AI38*$H$38</f>
        <v>0</v>
      </c>
    </row>
    <row r="39" customFormat="false" ht="14.25" hidden="false" customHeight="true" outlineLevel="0" collapsed="false">
      <c r="A39" s="89" t="n">
        <v>12395</v>
      </c>
      <c r="B39" s="116" t="s">
        <v>101</v>
      </c>
      <c r="C39" s="78" t="s">
        <v>25</v>
      </c>
      <c r="D39" s="78" t="s">
        <v>17</v>
      </c>
      <c r="E39" s="114" t="s">
        <v>61</v>
      </c>
      <c r="F39" s="78" t="n">
        <v>3</v>
      </c>
      <c r="G39" s="79" t="n">
        <v>148</v>
      </c>
      <c r="H39" s="80" t="n">
        <f aca="false">SUM(I39:T39)</f>
        <v>2</v>
      </c>
      <c r="I39" s="113"/>
      <c r="J39" s="113"/>
      <c r="K39" s="113"/>
      <c r="L39" s="113" t="n">
        <v>1</v>
      </c>
      <c r="M39" s="113"/>
      <c r="N39" s="113"/>
      <c r="O39" s="113"/>
      <c r="P39" s="113" t="n">
        <v>1</v>
      </c>
      <c r="Q39" s="113"/>
      <c r="R39" s="113"/>
      <c r="S39" s="113"/>
      <c r="T39" s="113"/>
      <c r="U39" s="86" t="n">
        <v>2.01</v>
      </c>
      <c r="V39" s="43" t="n">
        <f aca="false">H39*U39</f>
        <v>4.02</v>
      </c>
      <c r="W39" s="43" t="n">
        <f aca="false">H39*G39</f>
        <v>296</v>
      </c>
      <c r="X39" s="70" t="n">
        <f aca="false">F39*H39</f>
        <v>6</v>
      </c>
      <c r="Y39" s="70"/>
      <c r="Z39" s="70"/>
      <c r="AA39" s="70" t="n">
        <v>1</v>
      </c>
      <c r="AB39" s="70" t="n">
        <v>1</v>
      </c>
      <c r="AC39" s="70" t="n">
        <v>1</v>
      </c>
      <c r="AD39" s="70"/>
      <c r="AE39" s="70"/>
      <c r="AF39" s="70"/>
      <c r="AG39" s="70"/>
      <c r="AH39" s="70"/>
      <c r="AI39" s="70"/>
      <c r="AJ39" s="70"/>
      <c r="AK39" s="70"/>
      <c r="AL39" s="70"/>
      <c r="AM39" s="70"/>
      <c r="AN39" s="70" t="n">
        <v>1</v>
      </c>
      <c r="AO39" s="70" t="n">
        <v>2</v>
      </c>
      <c r="AP39" s="70"/>
      <c r="AQ39" s="70" t="n">
        <f aca="false">AJ39*$H$39</f>
        <v>0</v>
      </c>
      <c r="AR39" s="70" t="n">
        <f aca="false">AK39*$H$39</f>
        <v>0</v>
      </c>
      <c r="AS39" s="70" t="n">
        <f aca="false">AL39*$H$39</f>
        <v>0</v>
      </c>
      <c r="AT39" s="70" t="n">
        <f aca="false">AM39*$H$39</f>
        <v>0</v>
      </c>
      <c r="AU39" s="70" t="n">
        <f aca="false">AN39*$H$39</f>
        <v>2</v>
      </c>
      <c r="AV39" s="70" t="n">
        <f aca="false">AO39*$H$39</f>
        <v>4</v>
      </c>
      <c r="AW39" s="70" t="n">
        <f aca="false">AP39*$H$39</f>
        <v>0</v>
      </c>
      <c r="AX39" s="70" t="n">
        <f aca="false">SUM(AJ39:AP39)</f>
        <v>3</v>
      </c>
      <c r="AY39" s="70"/>
      <c r="AZ39" s="70"/>
      <c r="BA39" s="70" t="n">
        <v>2</v>
      </c>
      <c r="BB39" s="70" t="n">
        <v>1</v>
      </c>
      <c r="BC39" s="70"/>
      <c r="BD39" s="70"/>
      <c r="BE39" s="70" t="n">
        <f aca="false">AY39*$H$39</f>
        <v>0</v>
      </c>
      <c r="BF39" s="70" t="n">
        <f aca="false">AZ39*$H$39</f>
        <v>0</v>
      </c>
      <c r="BG39" s="70" t="n">
        <f aca="false">BA39*$H$39</f>
        <v>4</v>
      </c>
      <c r="BH39" s="70" t="n">
        <f aca="false">BB39*$H$39</f>
        <v>2</v>
      </c>
      <c r="BI39" s="70" t="n">
        <f aca="false">BC39*$H$39</f>
        <v>0</v>
      </c>
      <c r="BJ39" s="70" t="n">
        <f aca="false">BD39*$H$39</f>
        <v>0</v>
      </c>
      <c r="BK39" s="48" t="n">
        <f aca="false">Y39*$H$39</f>
        <v>0</v>
      </c>
      <c r="BL39" s="48" t="n">
        <f aca="false">Z39*$H$39</f>
        <v>0</v>
      </c>
      <c r="BM39" s="48" t="n">
        <f aca="false">AA39*$H$39</f>
        <v>2</v>
      </c>
      <c r="BN39" s="48" t="n">
        <f aca="false">AB39*$H$39</f>
        <v>2</v>
      </c>
      <c r="BO39" s="48" t="n">
        <f aca="false">AC39*$H$39</f>
        <v>2</v>
      </c>
      <c r="BP39" s="48" t="n">
        <f aca="false">AD39*$H$39</f>
        <v>0</v>
      </c>
      <c r="BQ39" s="48" t="n">
        <f aca="false">AE39*$H$39</f>
        <v>0</v>
      </c>
      <c r="BR39" s="48" t="n">
        <f aca="false">AF39*$H$39</f>
        <v>0</v>
      </c>
      <c r="BS39" s="48" t="n">
        <f aca="false">AG39*$H$39</f>
        <v>0</v>
      </c>
      <c r="BT39" s="48" t="n">
        <f aca="false">AH39*$H$39</f>
        <v>0</v>
      </c>
      <c r="BU39" s="48" t="n">
        <f aca="false">AI39*$H$39</f>
        <v>0</v>
      </c>
    </row>
    <row r="40" customFormat="false" ht="15" hidden="false" customHeight="true" outlineLevel="0" collapsed="false">
      <c r="A40" s="89" t="n">
        <v>12394</v>
      </c>
      <c r="B40" s="78" t="s">
        <v>102</v>
      </c>
      <c r="C40" s="78" t="s">
        <v>26</v>
      </c>
      <c r="D40" s="78" t="s">
        <v>60</v>
      </c>
      <c r="E40" s="114" t="s">
        <v>61</v>
      </c>
      <c r="F40" s="80" t="n">
        <v>2</v>
      </c>
      <c r="G40" s="79" t="n">
        <v>104.9</v>
      </c>
      <c r="H40" s="80" t="n">
        <f aca="false">SUM(I40:T40)</f>
        <v>3</v>
      </c>
      <c r="I40" s="113"/>
      <c r="J40" s="113"/>
      <c r="K40" s="113"/>
      <c r="L40" s="113" t="n">
        <v>3</v>
      </c>
      <c r="M40" s="113"/>
      <c r="N40" s="113"/>
      <c r="O40" s="113"/>
      <c r="P40" s="113"/>
      <c r="Q40" s="113"/>
      <c r="R40" s="113"/>
      <c r="S40" s="113"/>
      <c r="T40" s="113"/>
      <c r="U40" s="86" t="n">
        <v>1.454</v>
      </c>
      <c r="V40" s="43" t="n">
        <f aca="false">H40*U40</f>
        <v>4.362</v>
      </c>
      <c r="W40" s="43" t="n">
        <f aca="false">H40*G40</f>
        <v>314.7</v>
      </c>
      <c r="X40" s="70" t="n">
        <f aca="false">F40*H40</f>
        <v>6</v>
      </c>
      <c r="Y40" s="70"/>
      <c r="Z40" s="70"/>
      <c r="AA40" s="70" t="n">
        <v>1</v>
      </c>
      <c r="AB40" s="70"/>
      <c r="AC40" s="70" t="n">
        <v>1</v>
      </c>
      <c r="AD40" s="70"/>
      <c r="AE40" s="70"/>
      <c r="AF40" s="70"/>
      <c r="AG40" s="70"/>
      <c r="AH40" s="70"/>
      <c r="AI40" s="70"/>
      <c r="AJ40" s="70"/>
      <c r="AK40" s="70"/>
      <c r="AL40" s="70"/>
      <c r="AM40" s="70"/>
      <c r="AN40" s="70"/>
      <c r="AO40" s="70" t="n">
        <v>2</v>
      </c>
      <c r="AP40" s="70"/>
      <c r="AQ40" s="70" t="n">
        <f aca="false">AJ40*$H$40</f>
        <v>0</v>
      </c>
      <c r="AR40" s="70" t="n">
        <f aca="false">AK40*$H$40</f>
        <v>0</v>
      </c>
      <c r="AS40" s="70" t="n">
        <f aca="false">AL40*$H$40</f>
        <v>0</v>
      </c>
      <c r="AT40" s="70" t="n">
        <f aca="false">AM40*$H$40</f>
        <v>0</v>
      </c>
      <c r="AU40" s="70" t="n">
        <f aca="false">AN40*$H$40</f>
        <v>0</v>
      </c>
      <c r="AV40" s="70" t="n">
        <f aca="false">AO40*$H$40</f>
        <v>6</v>
      </c>
      <c r="AW40" s="70" t="n">
        <f aca="false">AP40*$H$40</f>
        <v>0</v>
      </c>
      <c r="AX40" s="70" t="n">
        <f aca="false">SUM(AJ40:AP40)</f>
        <v>2</v>
      </c>
      <c r="AY40" s="70"/>
      <c r="AZ40" s="70"/>
      <c r="BA40" s="70"/>
      <c r="BB40" s="70" t="n">
        <v>2</v>
      </c>
      <c r="BC40" s="70"/>
      <c r="BD40" s="70"/>
      <c r="BE40" s="70" t="n">
        <f aca="false">AY40*$H$40</f>
        <v>0</v>
      </c>
      <c r="BF40" s="70" t="n">
        <f aca="false">AZ40*$H$40</f>
        <v>0</v>
      </c>
      <c r="BG40" s="70" t="n">
        <f aca="false">BA40*$H$40</f>
        <v>0</v>
      </c>
      <c r="BH40" s="70" t="n">
        <f aca="false">BB40*$H$40</f>
        <v>6</v>
      </c>
      <c r="BI40" s="70" t="n">
        <f aca="false">BC40*$H$40</f>
        <v>0</v>
      </c>
      <c r="BJ40" s="70" t="n">
        <f aca="false">BD40*$H$40</f>
        <v>0</v>
      </c>
      <c r="BK40" s="48" t="n">
        <f aca="false">Y40*$H$40</f>
        <v>0</v>
      </c>
      <c r="BL40" s="48" t="n">
        <f aca="false">Z40*$H$40</f>
        <v>0</v>
      </c>
      <c r="BM40" s="48" t="n">
        <f aca="false">AA40*$H$40</f>
        <v>3</v>
      </c>
      <c r="BN40" s="48" t="n">
        <f aca="false">AB40*$H$40</f>
        <v>0</v>
      </c>
      <c r="BO40" s="48" t="n">
        <f aca="false">AC40*$H$40</f>
        <v>3</v>
      </c>
      <c r="BP40" s="48" t="n">
        <f aca="false">AD40*$H$40</f>
        <v>0</v>
      </c>
      <c r="BQ40" s="48" t="n">
        <f aca="false">AE40*$H$40</f>
        <v>0</v>
      </c>
      <c r="BR40" s="48" t="n">
        <f aca="false">AF40*$H$40</f>
        <v>0</v>
      </c>
      <c r="BS40" s="48" t="n">
        <f aca="false">AG40*$H$40</f>
        <v>0</v>
      </c>
      <c r="BT40" s="48" t="n">
        <f aca="false">AH40*$H$40</f>
        <v>0</v>
      </c>
      <c r="BU40" s="48" t="n">
        <f aca="false">AI40*$H$40</f>
        <v>0</v>
      </c>
    </row>
    <row r="41" customFormat="false" ht="15" hidden="false" customHeight="true" outlineLevel="0" collapsed="false">
      <c r="A41" s="117" t="n">
        <v>12217</v>
      </c>
      <c r="B41" s="78" t="s">
        <v>103</v>
      </c>
      <c r="C41" s="78" t="s">
        <v>26</v>
      </c>
      <c r="D41" s="78" t="s">
        <v>104</v>
      </c>
      <c r="E41" s="114" t="s">
        <v>61</v>
      </c>
      <c r="F41" s="80" t="n">
        <v>1</v>
      </c>
      <c r="G41" s="118" t="n">
        <v>78.9</v>
      </c>
      <c r="H41" s="80" t="n">
        <f aca="false">SUM(I41:T41)</f>
        <v>0</v>
      </c>
      <c r="I41" s="113"/>
      <c r="J41" s="113"/>
      <c r="K41" s="113"/>
      <c r="L41" s="113"/>
      <c r="M41" s="113"/>
      <c r="N41" s="113"/>
      <c r="O41" s="113"/>
      <c r="P41" s="113"/>
      <c r="Q41" s="113"/>
      <c r="R41" s="113"/>
      <c r="S41" s="113"/>
      <c r="T41" s="113"/>
      <c r="U41" s="119" t="n">
        <v>1.218</v>
      </c>
      <c r="V41" s="43" t="n">
        <f aca="false">H41*U41</f>
        <v>0</v>
      </c>
      <c r="W41" s="43" t="n">
        <f aca="false">H41*G41</f>
        <v>0</v>
      </c>
      <c r="X41" s="70" t="n">
        <f aca="false">F41*H41</f>
        <v>0</v>
      </c>
      <c r="Y41" s="70"/>
      <c r="Z41" s="70"/>
      <c r="AA41" s="70"/>
      <c r="AB41" s="70"/>
      <c r="AC41" s="70"/>
      <c r="AD41" s="70"/>
      <c r="AE41" s="70"/>
      <c r="AF41" s="70" t="n">
        <v>1</v>
      </c>
      <c r="AG41" s="70"/>
      <c r="AH41" s="70"/>
      <c r="AI41" s="70"/>
      <c r="AJ41" s="70"/>
      <c r="AK41" s="70"/>
      <c r="AL41" s="70"/>
      <c r="AM41" s="70"/>
      <c r="AN41" s="70"/>
      <c r="AO41" s="70"/>
      <c r="AP41" s="70" t="n">
        <v>1</v>
      </c>
      <c r="AQ41" s="70" t="n">
        <f aca="false">AJ41*$H$41</f>
        <v>0</v>
      </c>
      <c r="AR41" s="70" t="n">
        <f aca="false">AK41*$H$41</f>
        <v>0</v>
      </c>
      <c r="AS41" s="70" t="n">
        <f aca="false">AL41*$H$41</f>
        <v>0</v>
      </c>
      <c r="AT41" s="70" t="n">
        <f aca="false">AM41*$H$41</f>
        <v>0</v>
      </c>
      <c r="AU41" s="70" t="n">
        <f aca="false">AN41*$H$41</f>
        <v>0</v>
      </c>
      <c r="AV41" s="70" t="n">
        <f aca="false">AO41*$H$41</f>
        <v>0</v>
      </c>
      <c r="AW41" s="70" t="n">
        <f aca="false">AP41*$H$41</f>
        <v>0</v>
      </c>
      <c r="AX41" s="70" t="n">
        <f aca="false">SUM(AJ41:AP41)</f>
        <v>1</v>
      </c>
      <c r="AY41" s="70"/>
      <c r="AZ41" s="70"/>
      <c r="BA41" s="70"/>
      <c r="BB41" s="70" t="n">
        <v>1</v>
      </c>
      <c r="BC41" s="70"/>
      <c r="BD41" s="70"/>
      <c r="BE41" s="70" t="n">
        <f aca="false">AY41*$H$41</f>
        <v>0</v>
      </c>
      <c r="BF41" s="70" t="n">
        <f aca="false">AZ41*$H$41</f>
        <v>0</v>
      </c>
      <c r="BG41" s="70" t="n">
        <f aca="false">BA41*$H$41</f>
        <v>0</v>
      </c>
      <c r="BH41" s="70" t="n">
        <f aca="false">BB41*$H$41</f>
        <v>0</v>
      </c>
      <c r="BI41" s="70" t="n">
        <f aca="false">BC41*$H$41</f>
        <v>0</v>
      </c>
      <c r="BJ41" s="70" t="n">
        <f aca="false">BD41*$H$41</f>
        <v>0</v>
      </c>
      <c r="BK41" s="48" t="n">
        <f aca="false">Y41*$H$41</f>
        <v>0</v>
      </c>
      <c r="BL41" s="48" t="n">
        <f aca="false">Z41*$H$41</f>
        <v>0</v>
      </c>
      <c r="BM41" s="48" t="n">
        <f aca="false">AA41*$H$41</f>
        <v>0</v>
      </c>
      <c r="BN41" s="48" t="n">
        <f aca="false">AB41*$H$41</f>
        <v>0</v>
      </c>
      <c r="BO41" s="48" t="n">
        <f aca="false">AC41*$H$41</f>
        <v>0</v>
      </c>
      <c r="BP41" s="48" t="n">
        <f aca="false">AD41*$H$41</f>
        <v>0</v>
      </c>
      <c r="BQ41" s="48" t="n">
        <f aca="false">AE41*$H$41</f>
        <v>0</v>
      </c>
      <c r="BR41" s="48" t="n">
        <f aca="false">AF41*$H$41</f>
        <v>0</v>
      </c>
      <c r="BS41" s="48" t="n">
        <f aca="false">AG41*$H$41</f>
        <v>0</v>
      </c>
      <c r="BT41" s="48" t="n">
        <f aca="false">AH41*$H$41</f>
        <v>0</v>
      </c>
      <c r="BU41" s="48" t="n">
        <f aca="false">AI41*$H$41</f>
        <v>0</v>
      </c>
    </row>
    <row r="42" customFormat="false" ht="15" hidden="false" customHeight="true" outlineLevel="0" collapsed="false">
      <c r="A42" s="120" t="n">
        <v>12216</v>
      </c>
      <c r="B42" s="78" t="s">
        <v>105</v>
      </c>
      <c r="C42" s="78" t="s">
        <v>26</v>
      </c>
      <c r="D42" s="78" t="s">
        <v>104</v>
      </c>
      <c r="E42" s="114" t="s">
        <v>61</v>
      </c>
      <c r="F42" s="80" t="n">
        <v>1</v>
      </c>
      <c r="G42" s="121" t="n">
        <v>97.6</v>
      </c>
      <c r="H42" s="80" t="n">
        <f aca="false">SUM(I42:T42)</f>
        <v>0</v>
      </c>
      <c r="I42" s="113"/>
      <c r="J42" s="113"/>
      <c r="K42" s="113"/>
      <c r="L42" s="113"/>
      <c r="M42" s="113"/>
      <c r="N42" s="113"/>
      <c r="O42" s="113"/>
      <c r="P42" s="113"/>
      <c r="Q42" s="113"/>
      <c r="R42" s="113"/>
      <c r="S42" s="113"/>
      <c r="T42" s="113"/>
      <c r="U42" s="119" t="n">
        <v>1.553</v>
      </c>
      <c r="V42" s="43" t="n">
        <f aca="false">H42*U42</f>
        <v>0</v>
      </c>
      <c r="W42" s="43" t="n">
        <f aca="false">H42*G42</f>
        <v>0</v>
      </c>
      <c r="X42" s="70" t="n">
        <f aca="false">F42*H42</f>
        <v>0</v>
      </c>
      <c r="Y42" s="70"/>
      <c r="Z42" s="70"/>
      <c r="AA42" s="70"/>
      <c r="AB42" s="70"/>
      <c r="AC42" s="70"/>
      <c r="AD42" s="70"/>
      <c r="AE42" s="70" t="n">
        <v>1</v>
      </c>
      <c r="AF42" s="70"/>
      <c r="AG42" s="70"/>
      <c r="AH42" s="70"/>
      <c r="AI42" s="70"/>
      <c r="AJ42" s="70"/>
      <c r="AK42" s="70"/>
      <c r="AL42" s="70"/>
      <c r="AM42" s="70"/>
      <c r="AN42" s="70"/>
      <c r="AO42" s="70"/>
      <c r="AP42" s="70" t="n">
        <v>1</v>
      </c>
      <c r="AQ42" s="70" t="n">
        <f aca="false">AJ42*$H$42</f>
        <v>0</v>
      </c>
      <c r="AR42" s="70" t="n">
        <f aca="false">AK42*$H$42</f>
        <v>0</v>
      </c>
      <c r="AS42" s="70" t="n">
        <f aca="false">AL42*$H$42</f>
        <v>0</v>
      </c>
      <c r="AT42" s="70" t="n">
        <f aca="false">AM42*$H$42</f>
        <v>0</v>
      </c>
      <c r="AU42" s="70" t="n">
        <f aca="false">AN42*$H$42</f>
        <v>0</v>
      </c>
      <c r="AV42" s="70" t="n">
        <f aca="false">AO42*$H$42</f>
        <v>0</v>
      </c>
      <c r="AW42" s="70" t="n">
        <f aca="false">AP42*$H$42</f>
        <v>0</v>
      </c>
      <c r="AX42" s="70" t="n">
        <f aca="false">SUM(AJ42:AP42)</f>
        <v>1</v>
      </c>
      <c r="AY42" s="70"/>
      <c r="AZ42" s="70"/>
      <c r="BA42" s="70"/>
      <c r="BB42" s="70" t="n">
        <v>1</v>
      </c>
      <c r="BC42" s="70"/>
      <c r="BD42" s="70"/>
      <c r="BE42" s="70" t="n">
        <f aca="false">AY42*$H$42</f>
        <v>0</v>
      </c>
      <c r="BF42" s="70" t="n">
        <f aca="false">AZ42*$H$42</f>
        <v>0</v>
      </c>
      <c r="BG42" s="70" t="n">
        <f aca="false">BA42*$H$42</f>
        <v>0</v>
      </c>
      <c r="BH42" s="70" t="n">
        <f aca="false">BB42*$H$42</f>
        <v>0</v>
      </c>
      <c r="BI42" s="70" t="n">
        <f aca="false">BC42*$H$42</f>
        <v>0</v>
      </c>
      <c r="BJ42" s="70" t="n">
        <f aca="false">BD42*$H$42</f>
        <v>0</v>
      </c>
      <c r="BK42" s="48" t="n">
        <f aca="false">Y42*$H$42</f>
        <v>0</v>
      </c>
      <c r="BL42" s="48" t="n">
        <f aca="false">Z42*$H$42</f>
        <v>0</v>
      </c>
      <c r="BM42" s="48" t="n">
        <f aca="false">AA42*$H$42</f>
        <v>0</v>
      </c>
      <c r="BN42" s="48" t="n">
        <f aca="false">AB42*$H$42</f>
        <v>0</v>
      </c>
      <c r="BO42" s="48" t="n">
        <f aca="false">AC42*$H$42</f>
        <v>0</v>
      </c>
      <c r="BP42" s="48" t="n">
        <f aca="false">AD42*$H$42</f>
        <v>0</v>
      </c>
      <c r="BQ42" s="48" t="n">
        <f aca="false">AE42*$H$42</f>
        <v>0</v>
      </c>
      <c r="BR42" s="48" t="n">
        <f aca="false">AF42*$H$42</f>
        <v>0</v>
      </c>
      <c r="BS42" s="48" t="n">
        <f aca="false">AG42*$H$42</f>
        <v>0</v>
      </c>
      <c r="BT42" s="48" t="n">
        <f aca="false">AH42*$H$42</f>
        <v>0</v>
      </c>
      <c r="BU42" s="48" t="n">
        <f aca="false">AI42*$H$42</f>
        <v>0</v>
      </c>
    </row>
    <row r="43" customFormat="false" ht="15" hidden="false" customHeight="true" outlineLevel="0" collapsed="false">
      <c r="A43" s="122" t="n">
        <v>12393</v>
      </c>
      <c r="B43" s="78" t="s">
        <v>106</v>
      </c>
      <c r="C43" s="78" t="s">
        <v>27</v>
      </c>
      <c r="D43" s="78" t="s">
        <v>104</v>
      </c>
      <c r="E43" s="114" t="s">
        <v>61</v>
      </c>
      <c r="F43" s="80" t="n">
        <v>1</v>
      </c>
      <c r="G43" s="79" t="n">
        <v>76</v>
      </c>
      <c r="H43" s="80" t="n">
        <f aca="false">SUM(I43:T43)</f>
        <v>0</v>
      </c>
      <c r="I43" s="113"/>
      <c r="J43" s="113"/>
      <c r="K43" s="113"/>
      <c r="L43" s="113"/>
      <c r="M43" s="113"/>
      <c r="N43" s="113"/>
      <c r="O43" s="113"/>
      <c r="P43" s="113"/>
      <c r="Q43" s="113"/>
      <c r="R43" s="113"/>
      <c r="S43" s="113"/>
      <c r="T43" s="113"/>
      <c r="U43" s="86" t="n">
        <v>1.189</v>
      </c>
      <c r="V43" s="43" t="n">
        <f aca="false">H43*U43</f>
        <v>0</v>
      </c>
      <c r="W43" s="43" t="n">
        <f aca="false">H43*G43</f>
        <v>0</v>
      </c>
      <c r="X43" s="70" t="n">
        <f aca="false">F43*H43</f>
        <v>0</v>
      </c>
      <c r="Y43" s="70"/>
      <c r="Z43" s="70"/>
      <c r="AA43" s="70"/>
      <c r="AB43" s="70"/>
      <c r="AC43" s="70"/>
      <c r="AD43" s="70"/>
      <c r="AE43" s="70" t="n">
        <v>1</v>
      </c>
      <c r="AF43" s="70"/>
      <c r="AG43" s="70"/>
      <c r="AH43" s="70"/>
      <c r="AI43" s="70"/>
      <c r="AJ43" s="70"/>
      <c r="AK43" s="70"/>
      <c r="AL43" s="70"/>
      <c r="AM43" s="70"/>
      <c r="AN43" s="70"/>
      <c r="AO43" s="70"/>
      <c r="AP43" s="70" t="n">
        <v>1</v>
      </c>
      <c r="AQ43" s="70" t="n">
        <f aca="false">AJ43*$H$43</f>
        <v>0</v>
      </c>
      <c r="AR43" s="70" t="n">
        <f aca="false">AK43*$H$43</f>
        <v>0</v>
      </c>
      <c r="AS43" s="70" t="n">
        <f aca="false">AL43*$H$43</f>
        <v>0</v>
      </c>
      <c r="AT43" s="70" t="n">
        <f aca="false">AM43*$H$43</f>
        <v>0</v>
      </c>
      <c r="AU43" s="70" t="n">
        <f aca="false">AN43*$H$43</f>
        <v>0</v>
      </c>
      <c r="AV43" s="70" t="n">
        <f aca="false">AO43*$H$43</f>
        <v>0</v>
      </c>
      <c r="AW43" s="70" t="n">
        <f aca="false">AP43*$H$43</f>
        <v>0</v>
      </c>
      <c r="AX43" s="70" t="n">
        <f aca="false">SUM(AJ43:AP43)</f>
        <v>1</v>
      </c>
      <c r="AY43" s="70"/>
      <c r="AZ43" s="70"/>
      <c r="BA43" s="70"/>
      <c r="BB43" s="70"/>
      <c r="BC43" s="70" t="n">
        <v>1</v>
      </c>
      <c r="BD43" s="70"/>
      <c r="BE43" s="70" t="n">
        <f aca="false">AY43*$H$43</f>
        <v>0</v>
      </c>
      <c r="BF43" s="70" t="n">
        <f aca="false">AZ43*$H$43</f>
        <v>0</v>
      </c>
      <c r="BG43" s="70" t="n">
        <f aca="false">BA43*$H$43</f>
        <v>0</v>
      </c>
      <c r="BH43" s="70" t="n">
        <f aca="false">BB43*$H$43</f>
        <v>0</v>
      </c>
      <c r="BI43" s="70" t="n">
        <f aca="false">BC43*$H$43</f>
        <v>0</v>
      </c>
      <c r="BJ43" s="70" t="n">
        <f aca="false">BD43*$H$43</f>
        <v>0</v>
      </c>
      <c r="BK43" s="48" t="n">
        <f aca="false">Y43*$H$43</f>
        <v>0</v>
      </c>
      <c r="BL43" s="48" t="n">
        <f aca="false">Z43*$H$43</f>
        <v>0</v>
      </c>
      <c r="BM43" s="48" t="n">
        <f aca="false">AA43*$H$43</f>
        <v>0</v>
      </c>
      <c r="BN43" s="48" t="n">
        <f aca="false">AB43*$H$43</f>
        <v>0</v>
      </c>
      <c r="BO43" s="48" t="n">
        <f aca="false">AC43*$H$43</f>
        <v>0</v>
      </c>
      <c r="BP43" s="48" t="n">
        <f aca="false">AD43*$H$43</f>
        <v>0</v>
      </c>
      <c r="BQ43" s="48" t="n">
        <f aca="false">AE43*$H$43</f>
        <v>0</v>
      </c>
      <c r="BR43" s="48" t="n">
        <f aca="false">AF43*$H$43</f>
        <v>0</v>
      </c>
      <c r="BS43" s="48" t="n">
        <f aca="false">AG43*$H$43</f>
        <v>0</v>
      </c>
      <c r="BT43" s="48" t="n">
        <f aca="false">AH43*$H$43</f>
        <v>0</v>
      </c>
      <c r="BU43" s="48" t="n">
        <f aca="false">AI43*$H$43</f>
        <v>0</v>
      </c>
    </row>
    <row r="44" customFormat="false" ht="15" hidden="false" customHeight="true" outlineLevel="0" collapsed="false">
      <c r="A44" s="120" t="n">
        <v>12218</v>
      </c>
      <c r="B44" s="78" t="s">
        <v>107</v>
      </c>
      <c r="C44" s="78" t="s">
        <v>27</v>
      </c>
      <c r="D44" s="78" t="s">
        <v>104</v>
      </c>
      <c r="E44" s="114" t="s">
        <v>61</v>
      </c>
      <c r="F44" s="80" t="n">
        <v>1</v>
      </c>
      <c r="G44" s="79" t="n">
        <v>92</v>
      </c>
      <c r="H44" s="80" t="n">
        <f aca="false">SUM(I44:T44)</f>
        <v>0</v>
      </c>
      <c r="I44" s="113"/>
      <c r="J44" s="113"/>
      <c r="K44" s="113"/>
      <c r="L44" s="113"/>
      <c r="M44" s="113"/>
      <c r="N44" s="113"/>
      <c r="O44" s="113"/>
      <c r="P44" s="113"/>
      <c r="Q44" s="113"/>
      <c r="R44" s="113"/>
      <c r="S44" s="113"/>
      <c r="T44" s="113"/>
      <c r="U44" s="119" t="n">
        <v>1.467</v>
      </c>
      <c r="V44" s="43" t="n">
        <f aca="false">H44*U44</f>
        <v>0</v>
      </c>
      <c r="W44" s="43" t="n">
        <f aca="false">H44*G44</f>
        <v>0</v>
      </c>
      <c r="X44" s="70" t="n">
        <f aca="false">F44*H44</f>
        <v>0</v>
      </c>
      <c r="Y44" s="70"/>
      <c r="Z44" s="70"/>
      <c r="AA44" s="70"/>
      <c r="AB44" s="70"/>
      <c r="AC44" s="70"/>
      <c r="AD44" s="70"/>
      <c r="AE44" s="70"/>
      <c r="AF44" s="70" t="n">
        <v>1</v>
      </c>
      <c r="AG44" s="70"/>
      <c r="AH44" s="70"/>
      <c r="AI44" s="70"/>
      <c r="AJ44" s="70"/>
      <c r="AK44" s="70"/>
      <c r="AL44" s="70"/>
      <c r="AM44" s="70"/>
      <c r="AN44" s="70"/>
      <c r="AO44" s="70"/>
      <c r="AP44" s="70" t="n">
        <v>1</v>
      </c>
      <c r="AQ44" s="70" t="n">
        <f aca="false">AJ44*$H$44</f>
        <v>0</v>
      </c>
      <c r="AR44" s="70" t="n">
        <f aca="false">AK44*$H$44</f>
        <v>0</v>
      </c>
      <c r="AS44" s="70" t="n">
        <f aca="false">AL44*$H$44</f>
        <v>0</v>
      </c>
      <c r="AT44" s="70" t="n">
        <f aca="false">AM44*$H$44</f>
        <v>0</v>
      </c>
      <c r="AU44" s="70" t="n">
        <f aca="false">AN44*$H$44</f>
        <v>0</v>
      </c>
      <c r="AV44" s="70" t="n">
        <f aca="false">AO44*$H$44</f>
        <v>0</v>
      </c>
      <c r="AW44" s="70" t="n">
        <f aca="false">AP44*$H$44</f>
        <v>0</v>
      </c>
      <c r="AX44" s="70" t="n">
        <f aca="false">SUM(AJ44:AP44)</f>
        <v>1</v>
      </c>
      <c r="AY44" s="70"/>
      <c r="AZ44" s="70"/>
      <c r="BA44" s="70"/>
      <c r="BB44" s="70"/>
      <c r="BC44" s="70" t="n">
        <v>1</v>
      </c>
      <c r="BD44" s="70"/>
      <c r="BE44" s="70" t="n">
        <f aca="false">AY44*$H$44</f>
        <v>0</v>
      </c>
      <c r="BF44" s="70" t="n">
        <f aca="false">AZ44*$H$44</f>
        <v>0</v>
      </c>
      <c r="BG44" s="70" t="n">
        <f aca="false">BA44*$H$44</f>
        <v>0</v>
      </c>
      <c r="BH44" s="70" t="n">
        <f aca="false">BB44*$H$44</f>
        <v>0</v>
      </c>
      <c r="BI44" s="70" t="n">
        <f aca="false">BC44*$H$44</f>
        <v>0</v>
      </c>
      <c r="BJ44" s="70" t="n">
        <f aca="false">BD44*$H$44</f>
        <v>0</v>
      </c>
      <c r="BK44" s="48" t="n">
        <f aca="false">Y44*$H$44</f>
        <v>0</v>
      </c>
      <c r="BL44" s="48" t="n">
        <f aca="false">Z44*$H$44</f>
        <v>0</v>
      </c>
      <c r="BM44" s="48" t="n">
        <f aca="false">AA44*$H$44</f>
        <v>0</v>
      </c>
      <c r="BN44" s="48" t="n">
        <f aca="false">AB44*$H$44</f>
        <v>0</v>
      </c>
      <c r="BO44" s="48" t="n">
        <f aca="false">AC44*$H$44</f>
        <v>0</v>
      </c>
      <c r="BP44" s="48" t="n">
        <f aca="false">AD44*$H$44</f>
        <v>0</v>
      </c>
      <c r="BQ44" s="48" t="n">
        <f aca="false">AE44*$H$44</f>
        <v>0</v>
      </c>
      <c r="BR44" s="48" t="n">
        <f aca="false">AF44*$H$44</f>
        <v>0</v>
      </c>
      <c r="BS44" s="48" t="n">
        <f aca="false">AG44*$H$44</f>
        <v>0</v>
      </c>
      <c r="BT44" s="48" t="n">
        <f aca="false">AH44*$H$44</f>
        <v>0</v>
      </c>
      <c r="BU44" s="48" t="n">
        <f aca="false">AI44*$H$44</f>
        <v>0</v>
      </c>
    </row>
    <row r="45" customFormat="false" ht="15" hidden="false" customHeight="true" outlineLevel="0" collapsed="false">
      <c r="A45" s="120"/>
      <c r="B45" s="87" t="s">
        <v>108</v>
      </c>
      <c r="C45" s="78"/>
      <c r="D45" s="78"/>
      <c r="E45" s="114"/>
      <c r="F45" s="80" t="n">
        <f aca="false">SUM(F35:F44)</f>
        <v>28</v>
      </c>
      <c r="G45" s="79" t="n">
        <f aca="false">SUM(G35:G44)</f>
        <v>1124.9</v>
      </c>
      <c r="H45" s="80" t="n">
        <f aca="false">SUM(I45:T45)</f>
        <v>0</v>
      </c>
      <c r="I45" s="113"/>
      <c r="J45" s="113"/>
      <c r="K45" s="113"/>
      <c r="L45" s="113"/>
      <c r="M45" s="113"/>
      <c r="N45" s="113"/>
      <c r="O45" s="113"/>
      <c r="P45" s="113"/>
      <c r="Q45" s="113"/>
      <c r="R45" s="113"/>
      <c r="S45" s="113"/>
      <c r="T45" s="113"/>
      <c r="U45" s="119" t="n">
        <f aca="false">SUM(U35:U44)</f>
        <v>17.163</v>
      </c>
      <c r="V45" s="43" t="n">
        <f aca="false">H45*U45</f>
        <v>0</v>
      </c>
      <c r="W45" s="43" t="n">
        <f aca="false">H45*G45</f>
        <v>0</v>
      </c>
      <c r="X45" s="70" t="n">
        <f aca="false">F45*H45</f>
        <v>0</v>
      </c>
      <c r="Y45" s="70" t="n">
        <f aca="false">SUM(Y35:Y44)</f>
        <v>0</v>
      </c>
      <c r="Z45" s="70" t="n">
        <f aca="false">SUM(Z35:Z44)</f>
        <v>2</v>
      </c>
      <c r="AA45" s="70" t="n">
        <f aca="false">SUM(AA35:AA44)</f>
        <v>5</v>
      </c>
      <c r="AB45" s="70" t="n">
        <f aca="false">SUM(AB35:AB44)</f>
        <v>3</v>
      </c>
      <c r="AC45" s="70" t="n">
        <f aca="false">SUM(AC35:AC44)</f>
        <v>4</v>
      </c>
      <c r="AD45" s="70" t="n">
        <f aca="false">SUM(AD35:AD44)</f>
        <v>1</v>
      </c>
      <c r="AE45" s="70" t="n">
        <f aca="false">SUM(AE35:AE44)</f>
        <v>3</v>
      </c>
      <c r="AF45" s="70" t="n">
        <f aca="false">SUM(AF35:AF44)</f>
        <v>2</v>
      </c>
      <c r="AG45" s="70" t="n">
        <f aca="false">SUM(AG35:AG44)</f>
        <v>2</v>
      </c>
      <c r="AH45" s="70" t="n">
        <f aca="false">SUM(AH35:AH44)</f>
        <v>1</v>
      </c>
      <c r="AI45" s="70" t="n">
        <f aca="false">SUM(AI35:AI44)</f>
        <v>0</v>
      </c>
      <c r="AJ45" s="70" t="n">
        <f aca="false">SUM(AJ35:AJ44)</f>
        <v>3</v>
      </c>
      <c r="AK45" s="70" t="n">
        <f aca="false">SUM(AK35:AK44)</f>
        <v>2</v>
      </c>
      <c r="AL45" s="70" t="n">
        <f aca="false">SUM(AL35:AL44)</f>
        <v>5</v>
      </c>
      <c r="AM45" s="70" t="n">
        <f aca="false">SUM(AM35:AM44)</f>
        <v>5</v>
      </c>
      <c r="AN45" s="70" t="n">
        <f aca="false">SUM(AN35:AN44)</f>
        <v>1</v>
      </c>
      <c r="AO45" s="70" t="n">
        <f aca="false">SUM(AO35:AO44)</f>
        <v>8</v>
      </c>
      <c r="AP45" s="70" t="n">
        <f aca="false">SUM(AP35:AP44)</f>
        <v>4</v>
      </c>
      <c r="AQ45" s="70" t="n">
        <f aca="false">AJ45*$H$42</f>
        <v>0</v>
      </c>
      <c r="AR45" s="70" t="n">
        <f aca="false">AK45*$H$42</f>
        <v>0</v>
      </c>
      <c r="AS45" s="70" t="n">
        <f aca="false">AL45*$H$42</f>
        <v>0</v>
      </c>
      <c r="AT45" s="70" t="n">
        <f aca="false">AM45*$H$42</f>
        <v>0</v>
      </c>
      <c r="AU45" s="70" t="n">
        <f aca="false">AN45*$H$42</f>
        <v>0</v>
      </c>
      <c r="AV45" s="70" t="n">
        <f aca="false">AO45*$H$42</f>
        <v>0</v>
      </c>
      <c r="AW45" s="70" t="n">
        <f aca="false">AP45*$H$42</f>
        <v>0</v>
      </c>
      <c r="AX45" s="70" t="n">
        <f aca="false">SUM(AJ45:AP45)</f>
        <v>28</v>
      </c>
      <c r="AY45" s="70" t="n">
        <f aca="false">SUM(AY35:AY44)</f>
        <v>4</v>
      </c>
      <c r="AZ45" s="70" t="n">
        <f aca="false">SUM(AZ35:AZ44)</f>
        <v>0</v>
      </c>
      <c r="BA45" s="70" t="n">
        <f aca="false">SUM(BA35:BA44)</f>
        <v>8</v>
      </c>
      <c r="BB45" s="70" t="n">
        <f aca="false">SUM(BB35:BB44)</f>
        <v>5</v>
      </c>
      <c r="BC45" s="70" t="n">
        <f aca="false">SUM(BC35:BC44)</f>
        <v>11</v>
      </c>
      <c r="BD45" s="70" t="n">
        <f aca="false">SUM(BD35:BD44)</f>
        <v>0</v>
      </c>
      <c r="BE45" s="70" t="n">
        <f aca="false">AY45*$H$42</f>
        <v>0</v>
      </c>
      <c r="BF45" s="70" t="n">
        <f aca="false">AZ45*$H$42</f>
        <v>0</v>
      </c>
      <c r="BG45" s="70" t="n">
        <f aca="false">BA45*$H$42</f>
        <v>0</v>
      </c>
      <c r="BH45" s="70" t="n">
        <f aca="false">BB45*$H$42</f>
        <v>0</v>
      </c>
      <c r="BI45" s="70" t="n">
        <f aca="false">BC45*$H$42</f>
        <v>0</v>
      </c>
      <c r="BJ45" s="70" t="n">
        <f aca="false">BD45*$H$42</f>
        <v>0</v>
      </c>
      <c r="BK45" s="48" t="n">
        <f aca="false">Y45*$H$42</f>
        <v>0</v>
      </c>
      <c r="BL45" s="48" t="n">
        <f aca="false">Z45*$H$42</f>
        <v>0</v>
      </c>
      <c r="BM45" s="48" t="n">
        <f aca="false">AA45*$H$42</f>
        <v>0</v>
      </c>
      <c r="BN45" s="48" t="n">
        <f aca="false">AB45*$H$42</f>
        <v>0</v>
      </c>
      <c r="BO45" s="48" t="n">
        <f aca="false">AC45*$H$42</f>
        <v>0</v>
      </c>
      <c r="BP45" s="48" t="n">
        <f aca="false">AD45*$H$42</f>
        <v>0</v>
      </c>
      <c r="BQ45" s="48" t="n">
        <f aca="false">AE45*$H$42</f>
        <v>0</v>
      </c>
      <c r="BR45" s="48" t="n">
        <f aca="false">AF45*$H$42</f>
        <v>0</v>
      </c>
      <c r="BS45" s="48" t="n">
        <f aca="false">AG45*$H$42</f>
        <v>0</v>
      </c>
      <c r="BT45" s="48" t="n">
        <f aca="false">AH45*$H$42</f>
        <v>0</v>
      </c>
      <c r="BU45" s="48" t="n">
        <f aca="false">AI45*$H$42</f>
        <v>0</v>
      </c>
    </row>
    <row r="46" customFormat="false" ht="15" hidden="false" customHeight="true" outlineLevel="0" collapsed="false">
      <c r="A46" s="120" t="n">
        <v>15233</v>
      </c>
      <c r="B46" s="78" t="s">
        <v>109</v>
      </c>
      <c r="C46" s="78" t="s">
        <v>26</v>
      </c>
      <c r="D46" s="78" t="s">
        <v>60</v>
      </c>
      <c r="E46" s="114" t="s">
        <v>61</v>
      </c>
      <c r="F46" s="80" t="n">
        <v>3</v>
      </c>
      <c r="G46" s="115" t="n">
        <v>286.8</v>
      </c>
      <c r="H46" s="80" t="n">
        <f aca="false">SUM(I46:T46)</f>
        <v>2</v>
      </c>
      <c r="I46" s="113"/>
      <c r="J46" s="113"/>
      <c r="K46" s="113"/>
      <c r="L46" s="113"/>
      <c r="M46" s="113"/>
      <c r="N46" s="113"/>
      <c r="O46" s="113"/>
      <c r="P46" s="113"/>
      <c r="Q46" s="113"/>
      <c r="R46" s="113"/>
      <c r="S46" s="113"/>
      <c r="T46" s="113" t="n">
        <v>2</v>
      </c>
      <c r="U46" s="119" t="n">
        <v>4.87</v>
      </c>
      <c r="V46" s="43" t="n">
        <f aca="false">H46*U46</f>
        <v>9.74</v>
      </c>
      <c r="W46" s="43" t="n">
        <f aca="false">H46*G46</f>
        <v>573.6</v>
      </c>
      <c r="X46" s="70" t="n">
        <f aca="false">F46*H46</f>
        <v>6</v>
      </c>
      <c r="Y46" s="70"/>
      <c r="Z46" s="70"/>
      <c r="AA46" s="70"/>
      <c r="AB46" s="70"/>
      <c r="AC46" s="70" t="n">
        <v>1</v>
      </c>
      <c r="AD46" s="70" t="n">
        <v>2</v>
      </c>
      <c r="AE46" s="70"/>
      <c r="AF46" s="70"/>
      <c r="AG46" s="70"/>
      <c r="AH46" s="70"/>
      <c r="AI46" s="70"/>
      <c r="AJ46" s="70"/>
      <c r="AK46" s="70"/>
      <c r="AL46" s="70"/>
      <c r="AM46" s="70"/>
      <c r="AN46" s="70"/>
      <c r="AO46" s="70" t="n">
        <v>3</v>
      </c>
      <c r="AP46" s="70"/>
      <c r="AQ46" s="70" t="n">
        <f aca="false">AJ46*$H$46</f>
        <v>0</v>
      </c>
      <c r="AR46" s="70" t="n">
        <f aca="false">AK46*$H$46</f>
        <v>0</v>
      </c>
      <c r="AS46" s="70" t="n">
        <f aca="false">AL46*$H$46</f>
        <v>0</v>
      </c>
      <c r="AT46" s="70" t="n">
        <f aca="false">AM46*$H$46</f>
        <v>0</v>
      </c>
      <c r="AU46" s="70" t="n">
        <f aca="false">AN46*$H$46</f>
        <v>0</v>
      </c>
      <c r="AV46" s="70" t="n">
        <f aca="false">AO46*$H$46</f>
        <v>6</v>
      </c>
      <c r="AW46" s="70" t="n">
        <f aca="false">AP46*$H$46</f>
        <v>0</v>
      </c>
      <c r="AX46" s="70" t="n">
        <f aca="false">SUM(AJ46:AP46)</f>
        <v>3</v>
      </c>
      <c r="AY46" s="70"/>
      <c r="AZ46" s="70"/>
      <c r="BA46" s="70"/>
      <c r="BB46" s="70" t="n">
        <v>3</v>
      </c>
      <c r="BC46" s="70"/>
      <c r="BD46" s="70"/>
      <c r="BE46" s="70" t="n">
        <f aca="false">AY46*$H$46</f>
        <v>0</v>
      </c>
      <c r="BF46" s="70" t="n">
        <f aca="false">AZ46*$H$46</f>
        <v>0</v>
      </c>
      <c r="BG46" s="70" t="n">
        <f aca="false">BA46*$H$46</f>
        <v>0</v>
      </c>
      <c r="BH46" s="70" t="n">
        <f aca="false">BB46*$H$46</f>
        <v>6</v>
      </c>
      <c r="BI46" s="70" t="n">
        <f aca="false">BC46*$H$46</f>
        <v>0</v>
      </c>
      <c r="BJ46" s="70" t="n">
        <f aca="false">BD46*$H$46</f>
        <v>0</v>
      </c>
      <c r="BK46" s="48" t="n">
        <f aca="false">Y46*$H$46</f>
        <v>0</v>
      </c>
      <c r="BL46" s="48" t="n">
        <f aca="false">Z46*$H$46</f>
        <v>0</v>
      </c>
      <c r="BM46" s="48" t="n">
        <f aca="false">AA46*$H$46</f>
        <v>0</v>
      </c>
      <c r="BN46" s="48" t="n">
        <f aca="false">AB46*$H$46</f>
        <v>0</v>
      </c>
      <c r="BO46" s="48" t="n">
        <f aca="false">AC46*$H$46</f>
        <v>2</v>
      </c>
      <c r="BP46" s="48" t="n">
        <f aca="false">AD46*$H$46</f>
        <v>4</v>
      </c>
      <c r="BQ46" s="48" t="n">
        <f aca="false">AE46*$H$46</f>
        <v>0</v>
      </c>
      <c r="BR46" s="48" t="n">
        <f aca="false">AF46*$H$46</f>
        <v>0</v>
      </c>
      <c r="BS46" s="48" t="n">
        <f aca="false">AG46*$H$46</f>
        <v>0</v>
      </c>
      <c r="BT46" s="48" t="n">
        <f aca="false">AH46*$H$46</f>
        <v>0</v>
      </c>
      <c r="BU46" s="48" t="n">
        <f aca="false">AI46*$H$46</f>
        <v>0</v>
      </c>
    </row>
    <row r="47" customFormat="false" ht="15" hidden="false" customHeight="true" outlineLevel="0" collapsed="false">
      <c r="A47" s="120" t="n">
        <v>15159</v>
      </c>
      <c r="B47" s="78" t="s">
        <v>110</v>
      </c>
      <c r="C47" s="78" t="s">
        <v>25</v>
      </c>
      <c r="D47" s="78" t="s">
        <v>60</v>
      </c>
      <c r="E47" s="123" t="s">
        <v>61</v>
      </c>
      <c r="F47" s="80" t="n">
        <v>3</v>
      </c>
      <c r="G47" s="79" t="n">
        <v>243.63</v>
      </c>
      <c r="H47" s="80" t="n">
        <f aca="false">SUM(I47:T47)</f>
        <v>2</v>
      </c>
      <c r="I47" s="113"/>
      <c r="J47" s="113"/>
      <c r="K47" s="113"/>
      <c r="L47" s="113"/>
      <c r="M47" s="113"/>
      <c r="N47" s="113"/>
      <c r="O47" s="113"/>
      <c r="P47" s="113"/>
      <c r="Q47" s="113"/>
      <c r="R47" s="113"/>
      <c r="S47" s="113"/>
      <c r="T47" s="113" t="n">
        <v>2</v>
      </c>
      <c r="U47" s="119" t="n">
        <v>4.042</v>
      </c>
      <c r="V47" s="43" t="n">
        <f aca="false">H47*U47</f>
        <v>8.084</v>
      </c>
      <c r="W47" s="43" t="n">
        <f aca="false">H47*G47</f>
        <v>487.26</v>
      </c>
      <c r="X47" s="70" t="n">
        <f aca="false">F47*H47</f>
        <v>6</v>
      </c>
      <c r="Y47" s="70"/>
      <c r="Z47" s="70"/>
      <c r="AA47" s="70"/>
      <c r="AB47" s="70" t="n">
        <v>2</v>
      </c>
      <c r="AC47" s="70" t="n">
        <v>1</v>
      </c>
      <c r="AD47" s="70"/>
      <c r="AE47" s="70"/>
      <c r="AF47" s="70"/>
      <c r="AG47" s="70"/>
      <c r="AH47" s="70"/>
      <c r="AI47" s="70"/>
      <c r="AJ47" s="70"/>
      <c r="AK47" s="70"/>
      <c r="AL47" s="70"/>
      <c r="AM47" s="70"/>
      <c r="AN47" s="70"/>
      <c r="AO47" s="70" t="n">
        <v>3</v>
      </c>
      <c r="AP47" s="70"/>
      <c r="AQ47" s="70" t="n">
        <f aca="false">AJ47*$H$47</f>
        <v>0</v>
      </c>
      <c r="AR47" s="70" t="n">
        <f aca="false">AK47*$H$47</f>
        <v>0</v>
      </c>
      <c r="AS47" s="70" t="n">
        <f aca="false">AL47*$H$47</f>
        <v>0</v>
      </c>
      <c r="AT47" s="70" t="n">
        <f aca="false">AM47*$H$47</f>
        <v>0</v>
      </c>
      <c r="AU47" s="70" t="n">
        <f aca="false">AN47*$H$47</f>
        <v>0</v>
      </c>
      <c r="AV47" s="70" t="n">
        <f aca="false">AO47*$H$47</f>
        <v>6</v>
      </c>
      <c r="AW47" s="70" t="n">
        <f aca="false">AP47*$H$47</f>
        <v>0</v>
      </c>
      <c r="AX47" s="70" t="n">
        <f aca="false">SUM(AJ47:AP47)</f>
        <v>3</v>
      </c>
      <c r="AY47" s="70"/>
      <c r="AZ47" s="70"/>
      <c r="BA47" s="70"/>
      <c r="BB47" s="70" t="n">
        <v>3</v>
      </c>
      <c r="BC47" s="70"/>
      <c r="BD47" s="70"/>
      <c r="BE47" s="70" t="n">
        <f aca="false">AY47*$H$47</f>
        <v>0</v>
      </c>
      <c r="BF47" s="70" t="n">
        <f aca="false">AZ47*$H$47</f>
        <v>0</v>
      </c>
      <c r="BG47" s="70" t="n">
        <f aca="false">BA47*$H$47</f>
        <v>0</v>
      </c>
      <c r="BH47" s="70" t="n">
        <f aca="false">BB47*$H$47</f>
        <v>6</v>
      </c>
      <c r="BI47" s="70" t="n">
        <f aca="false">BC47*$H$47</f>
        <v>0</v>
      </c>
      <c r="BJ47" s="70" t="n">
        <f aca="false">BD47*$H$47</f>
        <v>0</v>
      </c>
      <c r="BK47" s="48" t="n">
        <f aca="false">Y47*$H$47</f>
        <v>0</v>
      </c>
      <c r="BL47" s="48" t="n">
        <f aca="false">Z47*$H$47</f>
        <v>0</v>
      </c>
      <c r="BM47" s="48" t="n">
        <f aca="false">AA47*$H$47</f>
        <v>0</v>
      </c>
      <c r="BN47" s="48" t="n">
        <f aca="false">AB47*$H$47</f>
        <v>4</v>
      </c>
      <c r="BO47" s="48" t="n">
        <f aca="false">AC47*$H$47</f>
        <v>2</v>
      </c>
      <c r="BP47" s="48" t="n">
        <f aca="false">AD47*$H$47</f>
        <v>0</v>
      </c>
      <c r="BQ47" s="48" t="n">
        <f aca="false">AE47*$H$47</f>
        <v>0</v>
      </c>
      <c r="BR47" s="48" t="n">
        <f aca="false">AF47*$H$47</f>
        <v>0</v>
      </c>
      <c r="BS47" s="48" t="n">
        <f aca="false">AG47*$H$47</f>
        <v>0</v>
      </c>
      <c r="BT47" s="48" t="n">
        <f aca="false">AH47*$H$47</f>
        <v>0</v>
      </c>
      <c r="BU47" s="48" t="n">
        <f aca="false">AI47*$H$47</f>
        <v>0</v>
      </c>
    </row>
    <row r="48" customFormat="false" ht="15" hidden="false" customHeight="true" outlineLevel="0" collapsed="false">
      <c r="A48" s="120" t="n">
        <v>15234</v>
      </c>
      <c r="B48" s="78" t="s">
        <v>111</v>
      </c>
      <c r="C48" s="78" t="s">
        <v>25</v>
      </c>
      <c r="D48" s="78" t="s">
        <v>16</v>
      </c>
      <c r="E48" s="123" t="s">
        <v>61</v>
      </c>
      <c r="F48" s="80" t="n">
        <v>4</v>
      </c>
      <c r="G48" s="115" t="n">
        <v>104.4</v>
      </c>
      <c r="H48" s="80" t="n">
        <f aca="false">SUM(I48:T48)</f>
        <v>0</v>
      </c>
      <c r="I48" s="113"/>
      <c r="J48" s="113"/>
      <c r="K48" s="113"/>
      <c r="L48" s="113"/>
      <c r="M48" s="113"/>
      <c r="N48" s="113"/>
      <c r="O48" s="113"/>
      <c r="P48" s="113"/>
      <c r="Q48" s="113"/>
      <c r="R48" s="113"/>
      <c r="S48" s="113"/>
      <c r="T48" s="113"/>
      <c r="U48" s="119" t="n">
        <v>2.051</v>
      </c>
      <c r="V48" s="43" t="n">
        <f aca="false">H48*U48</f>
        <v>0</v>
      </c>
      <c r="W48" s="43" t="n">
        <f aca="false">H48*G48</f>
        <v>0</v>
      </c>
      <c r="X48" s="70" t="n">
        <f aca="false">F48*H48</f>
        <v>0</v>
      </c>
      <c r="Y48" s="70"/>
      <c r="Z48" s="70" t="n">
        <v>2</v>
      </c>
      <c r="AA48" s="70" t="n">
        <v>1</v>
      </c>
      <c r="AB48" s="70"/>
      <c r="AC48" s="70" t="n">
        <v>1</v>
      </c>
      <c r="AD48" s="70"/>
      <c r="AE48" s="70"/>
      <c r="AF48" s="70"/>
      <c r="AG48" s="70"/>
      <c r="AH48" s="70"/>
      <c r="AI48" s="70"/>
      <c r="AJ48" s="70"/>
      <c r="AK48" s="70"/>
      <c r="AL48" s="70"/>
      <c r="AM48" s="70" t="n">
        <v>3</v>
      </c>
      <c r="AN48" s="70"/>
      <c r="AO48" s="70"/>
      <c r="AP48" s="70"/>
      <c r="AQ48" s="70" t="n">
        <f aca="false">AJ48*$H$48</f>
        <v>0</v>
      </c>
      <c r="AR48" s="70" t="n">
        <f aca="false">AK48*$H$48</f>
        <v>0</v>
      </c>
      <c r="AS48" s="70" t="n">
        <f aca="false">AL48*$H$48</f>
        <v>0</v>
      </c>
      <c r="AT48" s="70" t="n">
        <f aca="false">AM48*$H$48</f>
        <v>0</v>
      </c>
      <c r="AU48" s="70" t="n">
        <f aca="false">AN48*$H$48</f>
        <v>0</v>
      </c>
      <c r="AV48" s="70" t="n">
        <f aca="false">AO48*$H$48</f>
        <v>0</v>
      </c>
      <c r="AW48" s="70" t="n">
        <f aca="false">AP48*$H$48</f>
        <v>0</v>
      </c>
      <c r="AX48" s="70" t="n">
        <f aca="false">SUM(AJ48:AP48)</f>
        <v>3</v>
      </c>
      <c r="AY48" s="70"/>
      <c r="AZ48" s="70"/>
      <c r="BA48" s="70" t="n">
        <v>4</v>
      </c>
      <c r="BB48" s="70"/>
      <c r="BC48" s="70"/>
      <c r="BD48" s="70"/>
      <c r="BE48" s="70" t="n">
        <f aca="false">AY48*$H$48</f>
        <v>0</v>
      </c>
      <c r="BF48" s="70" t="n">
        <f aca="false">AZ48*$H$48</f>
        <v>0</v>
      </c>
      <c r="BG48" s="70" t="n">
        <f aca="false">BA48*$H$48</f>
        <v>0</v>
      </c>
      <c r="BH48" s="70" t="n">
        <f aca="false">BB48*$H$48</f>
        <v>0</v>
      </c>
      <c r="BI48" s="70" t="n">
        <f aca="false">BC48*$H$48</f>
        <v>0</v>
      </c>
      <c r="BJ48" s="70" t="n">
        <f aca="false">BD48*$H$48</f>
        <v>0</v>
      </c>
      <c r="BK48" s="48" t="n">
        <f aca="false">Y48*$H$48</f>
        <v>0</v>
      </c>
      <c r="BL48" s="48" t="n">
        <f aca="false">Z48*$H$48</f>
        <v>0</v>
      </c>
      <c r="BM48" s="48" t="n">
        <f aca="false">AA48*$H$48</f>
        <v>0</v>
      </c>
      <c r="BN48" s="48" t="n">
        <f aca="false">AB48*$H$48</f>
        <v>0</v>
      </c>
      <c r="BO48" s="48" t="n">
        <f aca="false">AC48*$H$48</f>
        <v>0</v>
      </c>
      <c r="BP48" s="48" t="n">
        <f aca="false">AD48*$H$48</f>
        <v>0</v>
      </c>
      <c r="BQ48" s="48" t="n">
        <f aca="false">AE48*$H$48</f>
        <v>0</v>
      </c>
      <c r="BR48" s="48" t="n">
        <f aca="false">AF48*$H$48</f>
        <v>0</v>
      </c>
      <c r="BS48" s="48" t="n">
        <f aca="false">AG48*$H$48</f>
        <v>0</v>
      </c>
      <c r="BT48" s="48" t="n">
        <f aca="false">AH48*$H$48</f>
        <v>0</v>
      </c>
      <c r="BU48" s="48" t="n">
        <f aca="false">AI48*$H$48</f>
        <v>0</v>
      </c>
    </row>
    <row r="49" customFormat="false" ht="15" hidden="false" customHeight="true" outlineLevel="0" collapsed="false">
      <c r="A49" s="120" t="n">
        <v>15250</v>
      </c>
      <c r="B49" s="78" t="s">
        <v>112</v>
      </c>
      <c r="C49" s="78" t="s">
        <v>25</v>
      </c>
      <c r="D49" s="78" t="s">
        <v>15</v>
      </c>
      <c r="E49" s="123" t="s">
        <v>61</v>
      </c>
      <c r="F49" s="80" t="n">
        <v>6</v>
      </c>
      <c r="G49" s="115" t="n">
        <v>85.95</v>
      </c>
      <c r="H49" s="80" t="n">
        <f aca="false">SUM(I49:T49)</f>
        <v>0</v>
      </c>
      <c r="I49" s="113"/>
      <c r="J49" s="113"/>
      <c r="K49" s="113"/>
      <c r="L49" s="113"/>
      <c r="M49" s="113"/>
      <c r="N49" s="113"/>
      <c r="O49" s="113"/>
      <c r="P49" s="113"/>
      <c r="Q49" s="113"/>
      <c r="R49" s="113"/>
      <c r="S49" s="113"/>
      <c r="T49" s="113"/>
      <c r="U49" s="119" t="n">
        <v>1.477</v>
      </c>
      <c r="V49" s="43" t="n">
        <f aca="false">H49*U49</f>
        <v>0</v>
      </c>
      <c r="W49" s="43" t="n">
        <f aca="false">H49*G49</f>
        <v>0</v>
      </c>
      <c r="X49" s="70" t="n">
        <f aca="false">F49*H49</f>
        <v>0</v>
      </c>
      <c r="Y49" s="70" t="n">
        <v>1</v>
      </c>
      <c r="Z49" s="70" t="n">
        <v>5</v>
      </c>
      <c r="AA49" s="70"/>
      <c r="AB49" s="70"/>
      <c r="AC49" s="70"/>
      <c r="AD49" s="70"/>
      <c r="AE49" s="70"/>
      <c r="AF49" s="70"/>
      <c r="AG49" s="70"/>
      <c r="AH49" s="70"/>
      <c r="AI49" s="70"/>
      <c r="AJ49" s="70"/>
      <c r="AK49" s="70"/>
      <c r="AL49" s="70" t="n">
        <v>6</v>
      </c>
      <c r="AM49" s="70"/>
      <c r="AN49" s="70"/>
      <c r="AO49" s="70"/>
      <c r="AP49" s="70"/>
      <c r="AQ49" s="70" t="n">
        <f aca="false">AJ49*$H$49</f>
        <v>0</v>
      </c>
      <c r="AR49" s="70" t="n">
        <f aca="false">AK49*$H$49</f>
        <v>0</v>
      </c>
      <c r="AS49" s="70" t="n">
        <f aca="false">AL49*$H$49</f>
        <v>0</v>
      </c>
      <c r="AT49" s="70" t="n">
        <f aca="false">AM49*$H$49</f>
        <v>0</v>
      </c>
      <c r="AU49" s="70" t="n">
        <f aca="false">AN49*$H$49</f>
        <v>0</v>
      </c>
      <c r="AV49" s="70" t="n">
        <f aca="false">AO49*$H$49</f>
        <v>0</v>
      </c>
      <c r="AW49" s="70" t="n">
        <f aca="false">AP49*$H$49</f>
        <v>0</v>
      </c>
      <c r="AX49" s="70" t="n">
        <f aca="false">SUM(AJ49:AP49)</f>
        <v>6</v>
      </c>
      <c r="AY49" s="70"/>
      <c r="AZ49" s="70"/>
      <c r="BA49" s="70" t="n">
        <v>6</v>
      </c>
      <c r="BB49" s="70"/>
      <c r="BC49" s="70"/>
      <c r="BD49" s="70"/>
      <c r="BE49" s="70" t="n">
        <f aca="false">AY49*$H$49</f>
        <v>0</v>
      </c>
      <c r="BF49" s="70" t="n">
        <f aca="false">AZ49*$H$49</f>
        <v>0</v>
      </c>
      <c r="BG49" s="70" t="n">
        <f aca="false">BA49*$H$49</f>
        <v>0</v>
      </c>
      <c r="BH49" s="70" t="n">
        <f aca="false">BB49*$H$49</f>
        <v>0</v>
      </c>
      <c r="BI49" s="70" t="n">
        <f aca="false">BC49*$H$49</f>
        <v>0</v>
      </c>
      <c r="BJ49" s="70" t="n">
        <f aca="false">BD49*$H$49</f>
        <v>0</v>
      </c>
      <c r="BK49" s="48" t="n">
        <f aca="false">Y49*$H$49</f>
        <v>0</v>
      </c>
      <c r="BL49" s="48" t="n">
        <f aca="false">Z49*$H$49</f>
        <v>0</v>
      </c>
      <c r="BM49" s="48" t="n">
        <f aca="false">AA49*$H$49</f>
        <v>0</v>
      </c>
      <c r="BN49" s="48" t="n">
        <f aca="false">AB49*$H$49</f>
        <v>0</v>
      </c>
      <c r="BO49" s="48" t="n">
        <f aca="false">AC49*$H$49</f>
        <v>0</v>
      </c>
      <c r="BP49" s="48" t="n">
        <f aca="false">AD49*$H$49</f>
        <v>0</v>
      </c>
      <c r="BQ49" s="48" t="n">
        <f aca="false">AE49*$H$49</f>
        <v>0</v>
      </c>
      <c r="BR49" s="48" t="n">
        <f aca="false">AF49*$H$49</f>
        <v>0</v>
      </c>
      <c r="BS49" s="48" t="n">
        <f aca="false">AG49*$H$49</f>
        <v>0</v>
      </c>
      <c r="BT49" s="48" t="n">
        <f aca="false">AH49*$H$49</f>
        <v>0</v>
      </c>
      <c r="BU49" s="48" t="n">
        <f aca="false">AI49*$H$49</f>
        <v>0</v>
      </c>
    </row>
    <row r="50" customFormat="false" ht="15" hidden="false" customHeight="true" outlineLevel="0" collapsed="false">
      <c r="A50" s="120" t="n">
        <v>15248</v>
      </c>
      <c r="B50" s="78" t="s">
        <v>113</v>
      </c>
      <c r="C50" s="78" t="s">
        <v>26</v>
      </c>
      <c r="D50" s="78" t="s">
        <v>16</v>
      </c>
      <c r="E50" s="123" t="s">
        <v>61</v>
      </c>
      <c r="F50" s="80" t="n">
        <v>4</v>
      </c>
      <c r="G50" s="115" t="n">
        <v>80.67</v>
      </c>
      <c r="H50" s="80" t="n">
        <f aca="false">SUM(I50:T50)</f>
        <v>0</v>
      </c>
      <c r="I50" s="113"/>
      <c r="J50" s="113"/>
      <c r="K50" s="113"/>
      <c r="L50" s="113"/>
      <c r="M50" s="113"/>
      <c r="N50" s="113"/>
      <c r="O50" s="113"/>
      <c r="P50" s="113"/>
      <c r="Q50" s="113"/>
      <c r="R50" s="113"/>
      <c r="S50" s="113"/>
      <c r="T50" s="113"/>
      <c r="U50" s="119" t="n">
        <v>1.517</v>
      </c>
      <c r="V50" s="43" t="n">
        <f aca="false">H50*U50</f>
        <v>0</v>
      </c>
      <c r="W50" s="43" t="n">
        <f aca="false">H50*G50</f>
        <v>0</v>
      </c>
      <c r="X50" s="70" t="n">
        <f aca="false">F50*H50</f>
        <v>0</v>
      </c>
      <c r="Y50" s="70"/>
      <c r="Z50" s="70" t="n">
        <v>3</v>
      </c>
      <c r="AA50" s="70" t="n">
        <v>1</v>
      </c>
      <c r="AB50" s="70"/>
      <c r="AC50" s="70"/>
      <c r="AD50" s="70"/>
      <c r="AE50" s="70"/>
      <c r="AF50" s="70"/>
      <c r="AG50" s="70"/>
      <c r="AH50" s="70"/>
      <c r="AI50" s="70"/>
      <c r="AJ50" s="70"/>
      <c r="AK50" s="70"/>
      <c r="AL50" s="70"/>
      <c r="AM50" s="70" t="n">
        <v>4</v>
      </c>
      <c r="AN50" s="70"/>
      <c r="AO50" s="70"/>
      <c r="AP50" s="70"/>
      <c r="AQ50" s="70" t="n">
        <f aca="false">AJ50*$H$50</f>
        <v>0</v>
      </c>
      <c r="AR50" s="70" t="n">
        <f aca="false">AK50*$H$50</f>
        <v>0</v>
      </c>
      <c r="AS50" s="70" t="n">
        <f aca="false">AL50*$H$50</f>
        <v>0</v>
      </c>
      <c r="AT50" s="70" t="n">
        <f aca="false">AM50*$H$50</f>
        <v>0</v>
      </c>
      <c r="AU50" s="70" t="n">
        <f aca="false">AN50*$H$50</f>
        <v>0</v>
      </c>
      <c r="AV50" s="70" t="n">
        <f aca="false">AO50*$H$50</f>
        <v>0</v>
      </c>
      <c r="AW50" s="70" t="n">
        <f aca="false">AP50*$H$50</f>
        <v>0</v>
      </c>
      <c r="AX50" s="70" t="n">
        <f aca="false">SUM(AJ50:AP50)</f>
        <v>4</v>
      </c>
      <c r="AY50" s="70"/>
      <c r="AZ50" s="70"/>
      <c r="BA50" s="70"/>
      <c r="BB50" s="70" t="n">
        <v>4</v>
      </c>
      <c r="BC50" s="70"/>
      <c r="BD50" s="70"/>
      <c r="BE50" s="70" t="n">
        <f aca="false">AY50*$H$50</f>
        <v>0</v>
      </c>
      <c r="BF50" s="70" t="n">
        <f aca="false">AZ50*$H$50</f>
        <v>0</v>
      </c>
      <c r="BG50" s="70" t="n">
        <f aca="false">BA50*$H$50</f>
        <v>0</v>
      </c>
      <c r="BH50" s="70" t="n">
        <f aca="false">BB50*$H$50</f>
        <v>0</v>
      </c>
      <c r="BI50" s="70" t="n">
        <f aca="false">BC50*$H$50</f>
        <v>0</v>
      </c>
      <c r="BJ50" s="70" t="n">
        <f aca="false">BD50*$H$50</f>
        <v>0</v>
      </c>
      <c r="BK50" s="48" t="n">
        <f aca="false">Y50*$H$50</f>
        <v>0</v>
      </c>
      <c r="BL50" s="48" t="n">
        <f aca="false">Z50*$H$50</f>
        <v>0</v>
      </c>
      <c r="BM50" s="48" t="n">
        <f aca="false">AA50*$H$50</f>
        <v>0</v>
      </c>
      <c r="BN50" s="48" t="n">
        <f aca="false">AB50*$H$50</f>
        <v>0</v>
      </c>
      <c r="BO50" s="48" t="n">
        <f aca="false">AC50*$H$50</f>
        <v>0</v>
      </c>
      <c r="BP50" s="48" t="n">
        <f aca="false">AD50*$H$50</f>
        <v>0</v>
      </c>
      <c r="BQ50" s="48" t="n">
        <f aca="false">AE50*$H$50</f>
        <v>0</v>
      </c>
      <c r="BR50" s="48" t="n">
        <f aca="false">AF50*$H$50</f>
        <v>0</v>
      </c>
      <c r="BS50" s="48" t="n">
        <f aca="false">AG50*$H$50</f>
        <v>0</v>
      </c>
      <c r="BT50" s="48" t="n">
        <f aca="false">AH50*$H$50</f>
        <v>0</v>
      </c>
      <c r="BU50" s="48" t="n">
        <f aca="false">AI50*$H$50</f>
        <v>0</v>
      </c>
    </row>
    <row r="51" customFormat="false" ht="15" hidden="false" customHeight="true" outlineLevel="0" collapsed="false">
      <c r="A51" s="120" t="n">
        <v>15246</v>
      </c>
      <c r="B51" s="78" t="s">
        <v>114</v>
      </c>
      <c r="C51" s="78" t="s">
        <v>26</v>
      </c>
      <c r="D51" s="78" t="s">
        <v>16</v>
      </c>
      <c r="E51" s="123" t="s">
        <v>61</v>
      </c>
      <c r="F51" s="80" t="n">
        <v>4</v>
      </c>
      <c r="G51" s="115" t="n">
        <v>96.51</v>
      </c>
      <c r="H51" s="80" t="n">
        <f aca="false">SUM(I51:T51)</f>
        <v>0</v>
      </c>
      <c r="I51" s="113"/>
      <c r="J51" s="113"/>
      <c r="K51" s="113"/>
      <c r="L51" s="113"/>
      <c r="M51" s="113"/>
      <c r="N51" s="113"/>
      <c r="O51" s="113"/>
      <c r="P51" s="113"/>
      <c r="Q51" s="113"/>
      <c r="R51" s="113"/>
      <c r="S51" s="113"/>
      <c r="T51" s="113"/>
      <c r="U51" s="119" t="n">
        <v>1.874</v>
      </c>
      <c r="V51" s="43" t="n">
        <f aca="false">H51*U51</f>
        <v>0</v>
      </c>
      <c r="W51" s="43" t="n">
        <f aca="false">H51*G51</f>
        <v>0</v>
      </c>
      <c r="X51" s="70" t="n">
        <f aca="false">F51*H51</f>
        <v>0</v>
      </c>
      <c r="Y51" s="70" t="n">
        <v>1</v>
      </c>
      <c r="Z51" s="70" t="n">
        <v>2</v>
      </c>
      <c r="AA51" s="70" t="n">
        <v>1</v>
      </c>
      <c r="AB51" s="70"/>
      <c r="AC51" s="70"/>
      <c r="AD51" s="70"/>
      <c r="AE51" s="70"/>
      <c r="AF51" s="70"/>
      <c r="AG51" s="70"/>
      <c r="AH51" s="70"/>
      <c r="AI51" s="70"/>
      <c r="AJ51" s="70"/>
      <c r="AK51" s="70"/>
      <c r="AL51" s="70"/>
      <c r="AM51" s="70" t="n">
        <v>4</v>
      </c>
      <c r="AN51" s="70"/>
      <c r="AO51" s="70"/>
      <c r="AP51" s="70"/>
      <c r="AQ51" s="70" t="n">
        <f aca="false">AJ51*$H$51</f>
        <v>0</v>
      </c>
      <c r="AR51" s="70" t="n">
        <f aca="false">AK51*$H$51</f>
        <v>0</v>
      </c>
      <c r="AS51" s="70" t="n">
        <f aca="false">AL51*$H$51</f>
        <v>0</v>
      </c>
      <c r="AT51" s="70" t="n">
        <f aca="false">AM51*$H$51</f>
        <v>0</v>
      </c>
      <c r="AU51" s="70" t="n">
        <f aca="false">AN51*$H$51</f>
        <v>0</v>
      </c>
      <c r="AV51" s="70" t="n">
        <f aca="false">AO51*$H$51</f>
        <v>0</v>
      </c>
      <c r="AW51" s="70" t="n">
        <f aca="false">AP51*$H$51</f>
        <v>0</v>
      </c>
      <c r="AX51" s="70" t="n">
        <f aca="false">SUM(AJ51:AP51)</f>
        <v>4</v>
      </c>
      <c r="AY51" s="70"/>
      <c r="AZ51" s="70"/>
      <c r="BA51" s="70"/>
      <c r="BB51" s="70" t="n">
        <v>4</v>
      </c>
      <c r="BC51" s="70"/>
      <c r="BD51" s="70"/>
      <c r="BE51" s="70" t="n">
        <f aca="false">AY51*$H$51</f>
        <v>0</v>
      </c>
      <c r="BF51" s="70" t="n">
        <f aca="false">AZ51*$H$51</f>
        <v>0</v>
      </c>
      <c r="BG51" s="70" t="n">
        <f aca="false">BA51*$H$51</f>
        <v>0</v>
      </c>
      <c r="BH51" s="70" t="n">
        <f aca="false">BB51*$H$51</f>
        <v>0</v>
      </c>
      <c r="BI51" s="70" t="n">
        <f aca="false">BC51*$H$51</f>
        <v>0</v>
      </c>
      <c r="BJ51" s="70" t="n">
        <f aca="false">BD51*$H$51</f>
        <v>0</v>
      </c>
      <c r="BK51" s="48" t="n">
        <f aca="false">Y51*$H$51</f>
        <v>0</v>
      </c>
      <c r="BL51" s="48" t="n">
        <f aca="false">Z51*$H$51</f>
        <v>0</v>
      </c>
      <c r="BM51" s="48" t="n">
        <f aca="false">AA51*$H$51</f>
        <v>0</v>
      </c>
      <c r="BN51" s="48" t="n">
        <f aca="false">AB51*$H$51</f>
        <v>0</v>
      </c>
      <c r="BO51" s="48" t="n">
        <f aca="false">AC51*$H$51</f>
        <v>0</v>
      </c>
      <c r="BP51" s="48" t="n">
        <f aca="false">AD51*$H$51</f>
        <v>0</v>
      </c>
      <c r="BQ51" s="48" t="n">
        <f aca="false">AE51*$H$51</f>
        <v>0</v>
      </c>
      <c r="BR51" s="48" t="n">
        <f aca="false">AF51*$H$51</f>
        <v>0</v>
      </c>
      <c r="BS51" s="48" t="n">
        <f aca="false">AG51*$H$51</f>
        <v>0</v>
      </c>
      <c r="BT51" s="48" t="n">
        <f aca="false">AH51*$H$51</f>
        <v>0</v>
      </c>
      <c r="BU51" s="48" t="n">
        <f aca="false">AI51*$H$51</f>
        <v>0</v>
      </c>
    </row>
    <row r="52" customFormat="false" ht="15" hidden="false" customHeight="true" outlineLevel="0" collapsed="false">
      <c r="A52" s="120" t="n">
        <v>15247</v>
      </c>
      <c r="B52" s="78" t="s">
        <v>115</v>
      </c>
      <c r="C52" s="78" t="s">
        <v>26</v>
      </c>
      <c r="D52" s="78" t="s">
        <v>16</v>
      </c>
      <c r="E52" s="123" t="s">
        <v>61</v>
      </c>
      <c r="F52" s="80" t="n">
        <v>4</v>
      </c>
      <c r="G52" s="115" t="n">
        <v>92.97</v>
      </c>
      <c r="H52" s="80" t="n">
        <f aca="false">SUM(I52:T52)</f>
        <v>0</v>
      </c>
      <c r="I52" s="113"/>
      <c r="J52" s="113"/>
      <c r="K52" s="113"/>
      <c r="L52" s="113"/>
      <c r="M52" s="113"/>
      <c r="N52" s="113"/>
      <c r="O52" s="113"/>
      <c r="P52" s="113"/>
      <c r="Q52" s="113"/>
      <c r="R52" s="113"/>
      <c r="S52" s="113"/>
      <c r="T52" s="113"/>
      <c r="U52" s="119" t="n">
        <v>1.793</v>
      </c>
      <c r="V52" s="43" t="n">
        <f aca="false">H52*U52</f>
        <v>0</v>
      </c>
      <c r="W52" s="43" t="n">
        <f aca="false">H52*G52</f>
        <v>0</v>
      </c>
      <c r="X52" s="70" t="n">
        <f aca="false">F52*H52</f>
        <v>0</v>
      </c>
      <c r="Y52" s="70" t="n">
        <v>1</v>
      </c>
      <c r="Z52" s="70" t="n">
        <v>2</v>
      </c>
      <c r="AA52" s="70" t="n">
        <v>1</v>
      </c>
      <c r="AB52" s="70"/>
      <c r="AC52" s="70"/>
      <c r="AD52" s="70"/>
      <c r="AE52" s="70"/>
      <c r="AF52" s="70"/>
      <c r="AG52" s="70"/>
      <c r="AH52" s="70"/>
      <c r="AI52" s="70"/>
      <c r="AJ52" s="70"/>
      <c r="AK52" s="70"/>
      <c r="AL52" s="70"/>
      <c r="AM52" s="70" t="n">
        <v>4</v>
      </c>
      <c r="AN52" s="70"/>
      <c r="AO52" s="70"/>
      <c r="AP52" s="70"/>
      <c r="AQ52" s="70" t="n">
        <f aca="false">AJ52*$H$52</f>
        <v>0</v>
      </c>
      <c r="AR52" s="70" t="n">
        <f aca="false">AK52*$H$52</f>
        <v>0</v>
      </c>
      <c r="AS52" s="70" t="n">
        <f aca="false">AL52*$H$52</f>
        <v>0</v>
      </c>
      <c r="AT52" s="70" t="n">
        <f aca="false">AM52*$H$52</f>
        <v>0</v>
      </c>
      <c r="AU52" s="70" t="n">
        <f aca="false">AN52*$H$52</f>
        <v>0</v>
      </c>
      <c r="AV52" s="70" t="n">
        <f aca="false">AO52*$H$52</f>
        <v>0</v>
      </c>
      <c r="AW52" s="70" t="n">
        <f aca="false">AP52*$H$52</f>
        <v>0</v>
      </c>
      <c r="AX52" s="70" t="n">
        <f aca="false">SUM(AJ52:AP52)</f>
        <v>4</v>
      </c>
      <c r="AY52" s="70"/>
      <c r="AZ52" s="70"/>
      <c r="BA52" s="70"/>
      <c r="BB52" s="70" t="n">
        <v>4</v>
      </c>
      <c r="BC52" s="70"/>
      <c r="BD52" s="70"/>
      <c r="BE52" s="70" t="n">
        <f aca="false">AY52*$H$52</f>
        <v>0</v>
      </c>
      <c r="BF52" s="70" t="n">
        <f aca="false">AZ52*$H$52</f>
        <v>0</v>
      </c>
      <c r="BG52" s="70" t="n">
        <f aca="false">BA52*$H$52</f>
        <v>0</v>
      </c>
      <c r="BH52" s="70" t="n">
        <f aca="false">BB52*$H$52</f>
        <v>0</v>
      </c>
      <c r="BI52" s="70" t="n">
        <f aca="false">BC52*$H$52</f>
        <v>0</v>
      </c>
      <c r="BJ52" s="70" t="n">
        <f aca="false">BD52*$H$52</f>
        <v>0</v>
      </c>
      <c r="BK52" s="48" t="n">
        <f aca="false">Y52*$H$52</f>
        <v>0</v>
      </c>
      <c r="BL52" s="48" t="n">
        <f aca="false">Z52*$H$52</f>
        <v>0</v>
      </c>
      <c r="BM52" s="48" t="n">
        <f aca="false">AA52*$H$52</f>
        <v>0</v>
      </c>
      <c r="BN52" s="48" t="n">
        <f aca="false">AB52*$H$52</f>
        <v>0</v>
      </c>
      <c r="BO52" s="48" t="n">
        <f aca="false">AC52*$H$52</f>
        <v>0</v>
      </c>
      <c r="BP52" s="48" t="n">
        <f aca="false">AD52*$H$52</f>
        <v>0</v>
      </c>
      <c r="BQ52" s="48" t="n">
        <f aca="false">AE52*$H$52</f>
        <v>0</v>
      </c>
      <c r="BR52" s="48" t="n">
        <f aca="false">AF52*$H$52</f>
        <v>0</v>
      </c>
      <c r="BS52" s="48" t="n">
        <f aca="false">AG52*$H$52</f>
        <v>0</v>
      </c>
      <c r="BT52" s="48" t="n">
        <f aca="false">AH52*$H$52</f>
        <v>0</v>
      </c>
      <c r="BU52" s="48" t="n">
        <f aca="false">AI52*$H$52</f>
        <v>0</v>
      </c>
    </row>
    <row r="53" customFormat="false" ht="15" hidden="false" customHeight="true" outlineLevel="0" collapsed="false">
      <c r="A53" s="120" t="n">
        <v>15249</v>
      </c>
      <c r="B53" s="78" t="s">
        <v>116</v>
      </c>
      <c r="C53" s="78" t="s">
        <v>25</v>
      </c>
      <c r="D53" s="78" t="s">
        <v>14</v>
      </c>
      <c r="E53" s="123" t="s">
        <v>61</v>
      </c>
      <c r="F53" s="80" t="n">
        <v>10</v>
      </c>
      <c r="G53" s="115" t="n">
        <v>126.36</v>
      </c>
      <c r="H53" s="80" t="n">
        <f aca="false">SUM(I53:T53)</f>
        <v>0</v>
      </c>
      <c r="I53" s="113"/>
      <c r="J53" s="113"/>
      <c r="K53" s="113"/>
      <c r="L53" s="113"/>
      <c r="M53" s="113"/>
      <c r="N53" s="113"/>
      <c r="O53" s="113"/>
      <c r="P53" s="113"/>
      <c r="Q53" s="113"/>
      <c r="R53" s="113"/>
      <c r="S53" s="113"/>
      <c r="T53" s="113"/>
      <c r="U53" s="119" t="n">
        <v>2.067</v>
      </c>
      <c r="V53" s="43" t="n">
        <f aca="false">H53*U53</f>
        <v>0</v>
      </c>
      <c r="W53" s="43" t="n">
        <f aca="false">H53*G53</f>
        <v>0</v>
      </c>
      <c r="X53" s="70" t="n">
        <f aca="false">F53*H53</f>
        <v>0</v>
      </c>
      <c r="Y53" s="70" t="n">
        <v>6</v>
      </c>
      <c r="Z53" s="70" t="n">
        <v>4</v>
      </c>
      <c r="AA53" s="70"/>
      <c r="AB53" s="70"/>
      <c r="AC53" s="70"/>
      <c r="AD53" s="70"/>
      <c r="AE53" s="70"/>
      <c r="AF53" s="70"/>
      <c r="AG53" s="70"/>
      <c r="AH53" s="70"/>
      <c r="AI53" s="70"/>
      <c r="AJ53" s="70"/>
      <c r="AK53" s="70" t="n">
        <v>10</v>
      </c>
      <c r="AL53" s="70"/>
      <c r="AM53" s="70"/>
      <c r="AN53" s="70"/>
      <c r="AO53" s="70"/>
      <c r="AP53" s="70"/>
      <c r="AQ53" s="70" t="n">
        <f aca="false">AJ53*$H$53</f>
        <v>0</v>
      </c>
      <c r="AR53" s="70" t="n">
        <f aca="false">AK53*$H$53</f>
        <v>0</v>
      </c>
      <c r="AS53" s="70" t="n">
        <f aca="false">AL53*$H$53</f>
        <v>0</v>
      </c>
      <c r="AT53" s="70" t="n">
        <f aca="false">AM53*$H$53</f>
        <v>0</v>
      </c>
      <c r="AU53" s="70" t="n">
        <f aca="false">AN53*$H$53</f>
        <v>0</v>
      </c>
      <c r="AV53" s="70" t="n">
        <f aca="false">AO53*$H$53</f>
        <v>0</v>
      </c>
      <c r="AW53" s="70" t="n">
        <f aca="false">AP53*$H$53</f>
        <v>0</v>
      </c>
      <c r="AX53" s="70" t="n">
        <f aca="false">SUM(AJ53:AP53)</f>
        <v>10</v>
      </c>
      <c r="AY53" s="70"/>
      <c r="AZ53" s="70"/>
      <c r="BA53" s="70" t="n">
        <v>10</v>
      </c>
      <c r="BB53" s="70"/>
      <c r="BC53" s="70"/>
      <c r="BD53" s="70"/>
      <c r="BE53" s="70" t="n">
        <f aca="false">AY53*$H$53</f>
        <v>0</v>
      </c>
      <c r="BF53" s="70" t="n">
        <f aca="false">AZ53*$H$53</f>
        <v>0</v>
      </c>
      <c r="BG53" s="70" t="n">
        <f aca="false">BA53*$H$53</f>
        <v>0</v>
      </c>
      <c r="BH53" s="70" t="n">
        <f aca="false">BB53*$H$53</f>
        <v>0</v>
      </c>
      <c r="BI53" s="70" t="n">
        <f aca="false">BC53*$H$53</f>
        <v>0</v>
      </c>
      <c r="BJ53" s="70" t="n">
        <f aca="false">BD53*$H$53</f>
        <v>0</v>
      </c>
      <c r="BK53" s="48" t="n">
        <f aca="false">Y53*$H$53</f>
        <v>0</v>
      </c>
      <c r="BL53" s="48" t="n">
        <f aca="false">Z53*$H$53</f>
        <v>0</v>
      </c>
      <c r="BM53" s="48" t="n">
        <f aca="false">AA53*$H$53</f>
        <v>0</v>
      </c>
      <c r="BN53" s="48" t="n">
        <f aca="false">AB53*$H$53</f>
        <v>0</v>
      </c>
      <c r="BO53" s="48" t="n">
        <f aca="false">AC53*$H$53</f>
        <v>0</v>
      </c>
      <c r="BP53" s="48" t="n">
        <f aca="false">AD53*$H$53</f>
        <v>0</v>
      </c>
      <c r="BQ53" s="48" t="n">
        <f aca="false">AE53*$H$53</f>
        <v>0</v>
      </c>
      <c r="BR53" s="48" t="n">
        <f aca="false">AF53*$H$53</f>
        <v>0</v>
      </c>
      <c r="BS53" s="48" t="n">
        <f aca="false">AG53*$H$53</f>
        <v>0</v>
      </c>
      <c r="BT53" s="48" t="n">
        <f aca="false">AH53*$H$53</f>
        <v>0</v>
      </c>
      <c r="BU53" s="48" t="n">
        <f aca="false">AI53*$H$53</f>
        <v>0</v>
      </c>
    </row>
    <row r="54" customFormat="false" ht="15" hidden="false" customHeight="true" outlineLevel="0" collapsed="false">
      <c r="A54" s="120" t="n">
        <v>15304</v>
      </c>
      <c r="B54" s="78" t="s">
        <v>117</v>
      </c>
      <c r="C54" s="78" t="s">
        <v>23</v>
      </c>
      <c r="D54" s="78" t="s">
        <v>13</v>
      </c>
      <c r="E54" s="123" t="s">
        <v>61</v>
      </c>
      <c r="F54" s="80" t="n">
        <v>13</v>
      </c>
      <c r="G54" s="115" t="n">
        <v>62.4</v>
      </c>
      <c r="H54" s="80" t="n">
        <f aca="false">SUM(I54:T54)</f>
        <v>0</v>
      </c>
      <c r="I54" s="113"/>
      <c r="J54" s="113"/>
      <c r="K54" s="113"/>
      <c r="L54" s="113"/>
      <c r="M54" s="113"/>
      <c r="N54" s="113"/>
      <c r="O54" s="113"/>
      <c r="P54" s="113"/>
      <c r="Q54" s="113"/>
      <c r="R54" s="113"/>
      <c r="S54" s="113"/>
      <c r="T54" s="113"/>
      <c r="U54" s="119" t="n">
        <v>0.655</v>
      </c>
      <c r="V54" s="43" t="n">
        <f aca="false">H54*U54</f>
        <v>0</v>
      </c>
      <c r="W54" s="43" t="n">
        <f aca="false">H54*G54</f>
        <v>0</v>
      </c>
      <c r="X54" s="70" t="n">
        <f aca="false">F54*H54</f>
        <v>0</v>
      </c>
      <c r="Y54" s="70"/>
      <c r="Z54" s="70"/>
      <c r="AA54" s="70"/>
      <c r="AB54" s="70"/>
      <c r="AC54" s="70"/>
      <c r="AD54" s="70"/>
      <c r="AE54" s="70"/>
      <c r="AF54" s="70"/>
      <c r="AG54" s="70"/>
      <c r="AH54" s="70"/>
      <c r="AI54" s="70"/>
      <c r="AJ54" s="70" t="n">
        <v>13</v>
      </c>
      <c r="AK54" s="70"/>
      <c r="AL54" s="70"/>
      <c r="AM54" s="70"/>
      <c r="AN54" s="70"/>
      <c r="AO54" s="70"/>
      <c r="AP54" s="70"/>
      <c r="AQ54" s="70" t="n">
        <f aca="false">AJ54*$H$54</f>
        <v>0</v>
      </c>
      <c r="AR54" s="70" t="n">
        <f aca="false">AK54*$H$54</f>
        <v>0</v>
      </c>
      <c r="AS54" s="70" t="n">
        <f aca="false">AL54*$H$54</f>
        <v>0</v>
      </c>
      <c r="AT54" s="70" t="n">
        <f aca="false">AM54*$H$54</f>
        <v>0</v>
      </c>
      <c r="AU54" s="70" t="n">
        <f aca="false">AN54*$H$54</f>
        <v>0</v>
      </c>
      <c r="AV54" s="70" t="n">
        <f aca="false">AO54*$H$54</f>
        <v>0</v>
      </c>
      <c r="AW54" s="70" t="n">
        <f aca="false">AP54*$H$54</f>
        <v>0</v>
      </c>
      <c r="AX54" s="70" t="n">
        <f aca="false">SUM(AJ54:AP54)</f>
        <v>13</v>
      </c>
      <c r="AY54" s="70" t="n">
        <v>13</v>
      </c>
      <c r="AZ54" s="70"/>
      <c r="BA54" s="70"/>
      <c r="BB54" s="70"/>
      <c r="BC54" s="70"/>
      <c r="BD54" s="70"/>
      <c r="BE54" s="70" t="n">
        <f aca="false">AY54*$H$54</f>
        <v>0</v>
      </c>
      <c r="BF54" s="70" t="n">
        <f aca="false">AZ54*$H$54</f>
        <v>0</v>
      </c>
      <c r="BG54" s="70" t="n">
        <f aca="false">BA54*$H$54</f>
        <v>0</v>
      </c>
      <c r="BH54" s="70" t="n">
        <f aca="false">BB54*$H$54</f>
        <v>0</v>
      </c>
      <c r="BI54" s="70" t="n">
        <f aca="false">BC54*$H$54</f>
        <v>0</v>
      </c>
      <c r="BJ54" s="70" t="n">
        <f aca="false">BD54*$H$54</f>
        <v>0</v>
      </c>
      <c r="BK54" s="48" t="n">
        <f aca="false">Y54*$H$54</f>
        <v>0</v>
      </c>
      <c r="BL54" s="48" t="n">
        <f aca="false">Z54*$H$54</f>
        <v>0</v>
      </c>
      <c r="BM54" s="48" t="n">
        <f aca="false">AA54*$H$54</f>
        <v>0</v>
      </c>
      <c r="BN54" s="48" t="n">
        <f aca="false">AB54*$H$54</f>
        <v>0</v>
      </c>
      <c r="BO54" s="48" t="n">
        <f aca="false">AC54*$H$54</f>
        <v>0</v>
      </c>
      <c r="BP54" s="48" t="n">
        <f aca="false">AD54*$H$54</f>
        <v>0</v>
      </c>
      <c r="BQ54" s="48" t="n">
        <f aca="false">AE54*$H$54</f>
        <v>0</v>
      </c>
      <c r="BR54" s="48" t="n">
        <f aca="false">AF54*$H$54</f>
        <v>0</v>
      </c>
      <c r="BS54" s="48" t="n">
        <f aca="false">AG54*$H$54</f>
        <v>0</v>
      </c>
      <c r="BT54" s="48" t="n">
        <f aca="false">AH54*$H$54</f>
        <v>0</v>
      </c>
      <c r="BU54" s="48" t="n">
        <f aca="false">AI54*$H$54</f>
        <v>0</v>
      </c>
    </row>
    <row r="55" customFormat="false" ht="15" hidden="false" customHeight="true" outlineLevel="0" collapsed="false">
      <c r="A55" s="120" t="n">
        <v>15283</v>
      </c>
      <c r="B55" s="78" t="s">
        <v>118</v>
      </c>
      <c r="C55" s="78" t="s">
        <v>26</v>
      </c>
      <c r="D55" s="78" t="s">
        <v>104</v>
      </c>
      <c r="E55" s="123" t="s">
        <v>61</v>
      </c>
      <c r="F55" s="80" t="n">
        <v>1</v>
      </c>
      <c r="G55" s="115" t="n">
        <v>105.03</v>
      </c>
      <c r="H55" s="80" t="n">
        <f aca="false">SUM(I55:T55)</f>
        <v>0</v>
      </c>
      <c r="I55" s="113"/>
      <c r="J55" s="113"/>
      <c r="K55" s="113"/>
      <c r="L55" s="113"/>
      <c r="M55" s="113"/>
      <c r="N55" s="113"/>
      <c r="O55" s="113"/>
      <c r="P55" s="113"/>
      <c r="Q55" s="113"/>
      <c r="R55" s="113"/>
      <c r="S55" s="113"/>
      <c r="T55" s="113"/>
      <c r="U55" s="119" t="n">
        <v>1.821</v>
      </c>
      <c r="V55" s="43" t="n">
        <f aca="false">H55*U55</f>
        <v>0</v>
      </c>
      <c r="W55" s="43" t="n">
        <f aca="false">H55*G55</f>
        <v>0</v>
      </c>
      <c r="X55" s="70" t="n">
        <f aca="false">F55*H55</f>
        <v>0</v>
      </c>
      <c r="Y55" s="70"/>
      <c r="Z55" s="70"/>
      <c r="AA55" s="70"/>
      <c r="AB55" s="70"/>
      <c r="AC55" s="70" t="n">
        <v>1</v>
      </c>
      <c r="AD55" s="70"/>
      <c r="AE55" s="70"/>
      <c r="AF55" s="70"/>
      <c r="AG55" s="70"/>
      <c r="AH55" s="70"/>
      <c r="AI55" s="70"/>
      <c r="AJ55" s="70"/>
      <c r="AK55" s="70"/>
      <c r="AL55" s="70"/>
      <c r="AM55" s="70"/>
      <c r="AN55" s="70"/>
      <c r="AO55" s="70"/>
      <c r="AP55" s="70" t="n">
        <v>1</v>
      </c>
      <c r="AQ55" s="70" t="n">
        <f aca="false">AJ55*$H$55</f>
        <v>0</v>
      </c>
      <c r="AR55" s="70" t="n">
        <f aca="false">AK55*$H$55</f>
        <v>0</v>
      </c>
      <c r="AS55" s="70" t="n">
        <f aca="false">AL55*$H$55</f>
        <v>0</v>
      </c>
      <c r="AT55" s="70" t="n">
        <f aca="false">AM55*$H$55</f>
        <v>0</v>
      </c>
      <c r="AU55" s="70" t="n">
        <f aca="false">AN55*$H$55</f>
        <v>0</v>
      </c>
      <c r="AV55" s="70" t="n">
        <f aca="false">AO55*$H$55</f>
        <v>0</v>
      </c>
      <c r="AW55" s="70" t="n">
        <f aca="false">AP55*$H$55</f>
        <v>0</v>
      </c>
      <c r="AX55" s="70" t="n">
        <f aca="false">SUM(AJ55:AP55)</f>
        <v>1</v>
      </c>
      <c r="AY55" s="70"/>
      <c r="AZ55" s="70"/>
      <c r="BA55" s="70"/>
      <c r="BB55" s="70"/>
      <c r="BC55" s="70"/>
      <c r="BD55" s="70"/>
      <c r="BE55" s="70" t="n">
        <f aca="false">AY55*$H$55</f>
        <v>0</v>
      </c>
      <c r="BF55" s="70" t="n">
        <f aca="false">AZ55*$H$55</f>
        <v>0</v>
      </c>
      <c r="BG55" s="70" t="n">
        <f aca="false">BA55*$H$55</f>
        <v>0</v>
      </c>
      <c r="BH55" s="70" t="n">
        <f aca="false">BB55*$H$55</f>
        <v>0</v>
      </c>
      <c r="BI55" s="70" t="n">
        <f aca="false">BC55*$H$55</f>
        <v>0</v>
      </c>
      <c r="BJ55" s="70" t="n">
        <f aca="false">BD55*$H$55</f>
        <v>0</v>
      </c>
      <c r="BK55" s="48" t="n">
        <f aca="false">Y55*$H$55</f>
        <v>0</v>
      </c>
      <c r="BL55" s="48" t="n">
        <f aca="false">Z55*$H$55</f>
        <v>0</v>
      </c>
      <c r="BM55" s="48" t="n">
        <f aca="false">AA55*$H$55</f>
        <v>0</v>
      </c>
      <c r="BN55" s="48" t="n">
        <f aca="false">AB55*$H$55</f>
        <v>0</v>
      </c>
      <c r="BO55" s="48" t="n">
        <f aca="false">AC55*$H$55</f>
        <v>0</v>
      </c>
      <c r="BP55" s="48" t="n">
        <f aca="false">AD55*$H$55</f>
        <v>0</v>
      </c>
      <c r="BQ55" s="48" t="n">
        <f aca="false">AE55*$H$55</f>
        <v>0</v>
      </c>
      <c r="BR55" s="48" t="n">
        <f aca="false">AF55*$H$55</f>
        <v>0</v>
      </c>
      <c r="BS55" s="48" t="n">
        <f aca="false">AG55*$H$55</f>
        <v>0</v>
      </c>
      <c r="BT55" s="48" t="n">
        <f aca="false">AH55*$H$55</f>
        <v>0</v>
      </c>
      <c r="BU55" s="48" t="n">
        <f aca="false">AI55*$H$55</f>
        <v>0</v>
      </c>
    </row>
    <row r="56" customFormat="false" ht="15" hidden="false" customHeight="true" outlineLevel="0" collapsed="false">
      <c r="A56" s="120" t="n">
        <v>15667</v>
      </c>
      <c r="B56" s="78" t="s">
        <v>119</v>
      </c>
      <c r="C56" s="78" t="s">
        <v>26</v>
      </c>
      <c r="D56" s="78" t="s">
        <v>104</v>
      </c>
      <c r="E56" s="123" t="s">
        <v>61</v>
      </c>
      <c r="F56" s="80" t="n">
        <v>1</v>
      </c>
      <c r="G56" s="115" t="n">
        <v>153.48</v>
      </c>
      <c r="H56" s="80" t="n">
        <f aca="false">SUM(I56:T56)</f>
        <v>0</v>
      </c>
      <c r="I56" s="113"/>
      <c r="J56" s="113"/>
      <c r="K56" s="113"/>
      <c r="L56" s="113"/>
      <c r="M56" s="113"/>
      <c r="N56" s="113"/>
      <c r="O56" s="113"/>
      <c r="P56" s="113"/>
      <c r="Q56" s="113"/>
      <c r="R56" s="113"/>
      <c r="S56" s="113"/>
      <c r="T56" s="113"/>
      <c r="U56" s="119" t="n">
        <v>2.749</v>
      </c>
      <c r="V56" s="43" t="n">
        <f aca="false">H56*U56</f>
        <v>0</v>
      </c>
      <c r="W56" s="43" t="n">
        <f aca="false">H56*G56</f>
        <v>0</v>
      </c>
      <c r="X56" s="70" t="n">
        <f aca="false">F56*H56</f>
        <v>0</v>
      </c>
      <c r="Y56" s="70"/>
      <c r="Z56" s="70"/>
      <c r="AA56" s="70"/>
      <c r="AB56" s="70"/>
      <c r="AC56" s="70"/>
      <c r="AD56" s="70" t="n">
        <v>1</v>
      </c>
      <c r="AE56" s="70"/>
      <c r="AF56" s="70"/>
      <c r="AG56" s="70"/>
      <c r="AH56" s="70"/>
      <c r="AI56" s="70"/>
      <c r="AJ56" s="70"/>
      <c r="AK56" s="70"/>
      <c r="AL56" s="70"/>
      <c r="AM56" s="70"/>
      <c r="AN56" s="70"/>
      <c r="AO56" s="70"/>
      <c r="AP56" s="70" t="n">
        <v>1</v>
      </c>
      <c r="AQ56" s="70" t="n">
        <f aca="false">AJ56*$H$56</f>
        <v>0</v>
      </c>
      <c r="AR56" s="70" t="n">
        <f aca="false">AK56*$H$56</f>
        <v>0</v>
      </c>
      <c r="AS56" s="70" t="n">
        <f aca="false">AL56*$H$56</f>
        <v>0</v>
      </c>
      <c r="AT56" s="70" t="n">
        <f aca="false">AM56*$H$56</f>
        <v>0</v>
      </c>
      <c r="AU56" s="70" t="n">
        <f aca="false">AN56*$H$56</f>
        <v>0</v>
      </c>
      <c r="AV56" s="70" t="n">
        <f aca="false">AO56*$H$56</f>
        <v>0</v>
      </c>
      <c r="AW56" s="70" t="n">
        <f aca="false">AP56*$H$56</f>
        <v>0</v>
      </c>
      <c r="AX56" s="70" t="n">
        <f aca="false">SUM(AJ56:AP56)</f>
        <v>1</v>
      </c>
      <c r="AY56" s="70"/>
      <c r="AZ56" s="70"/>
      <c r="BA56" s="70"/>
      <c r="BB56" s="70"/>
      <c r="BC56" s="70"/>
      <c r="BD56" s="70"/>
      <c r="BE56" s="70" t="n">
        <f aca="false">AY56*$H$56</f>
        <v>0</v>
      </c>
      <c r="BF56" s="70" t="n">
        <f aca="false">AZ56*$H$56</f>
        <v>0</v>
      </c>
      <c r="BG56" s="70" t="n">
        <f aca="false">BA56*$H$56</f>
        <v>0</v>
      </c>
      <c r="BH56" s="70" t="n">
        <f aca="false">BB56*$H$56</f>
        <v>0</v>
      </c>
      <c r="BI56" s="70" t="n">
        <f aca="false">BC56*$H$56</f>
        <v>0</v>
      </c>
      <c r="BJ56" s="70" t="n">
        <f aca="false">BD56*$H$56</f>
        <v>0</v>
      </c>
      <c r="BK56" s="48" t="n">
        <f aca="false">Y56*$H$55</f>
        <v>0</v>
      </c>
      <c r="BL56" s="48" t="n">
        <f aca="false">Z56*$H$55</f>
        <v>0</v>
      </c>
      <c r="BM56" s="48" t="n">
        <f aca="false">AA56*$H$55</f>
        <v>0</v>
      </c>
      <c r="BN56" s="48" t="n">
        <f aca="false">AB56*$H$55</f>
        <v>0</v>
      </c>
      <c r="BO56" s="48" t="n">
        <f aca="false">AC56*$H$55</f>
        <v>0</v>
      </c>
      <c r="BP56" s="48" t="n">
        <f aca="false">AD56*$H$55</f>
        <v>0</v>
      </c>
      <c r="BQ56" s="48" t="n">
        <f aca="false">AE56*$H$55</f>
        <v>0</v>
      </c>
      <c r="BR56" s="48" t="n">
        <f aca="false">AF56*$H$55</f>
        <v>0</v>
      </c>
      <c r="BS56" s="48" t="n">
        <f aca="false">AG56*$H$55</f>
        <v>0</v>
      </c>
      <c r="BT56" s="48" t="n">
        <f aca="false">AH56*$H$55</f>
        <v>0</v>
      </c>
      <c r="BU56" s="48" t="n">
        <f aca="false">AI56*$H$55</f>
        <v>0</v>
      </c>
    </row>
    <row r="57" customFormat="false" ht="15" hidden="false" customHeight="true" outlineLevel="0" collapsed="false">
      <c r="A57" s="120" t="n">
        <v>15282</v>
      </c>
      <c r="B57" s="78" t="s">
        <v>120</v>
      </c>
      <c r="C57" s="78" t="s">
        <v>26</v>
      </c>
      <c r="D57" s="78" t="s">
        <v>104</v>
      </c>
      <c r="E57" s="123" t="s">
        <v>61</v>
      </c>
      <c r="F57" s="80" t="n">
        <v>1</v>
      </c>
      <c r="G57" s="115" t="n">
        <v>153.84</v>
      </c>
      <c r="H57" s="80" t="n">
        <f aca="false">SUM(I57:T57)</f>
        <v>1</v>
      </c>
      <c r="I57" s="113"/>
      <c r="J57" s="113"/>
      <c r="K57" s="113"/>
      <c r="L57" s="113"/>
      <c r="M57" s="113"/>
      <c r="N57" s="113"/>
      <c r="O57" s="113"/>
      <c r="P57" s="113"/>
      <c r="Q57" s="113"/>
      <c r="R57" s="113"/>
      <c r="S57" s="113"/>
      <c r="T57" s="113" t="n">
        <v>1</v>
      </c>
      <c r="U57" s="119" t="n">
        <v>2.756</v>
      </c>
      <c r="V57" s="43" t="n">
        <f aca="false">H57*U57</f>
        <v>2.756</v>
      </c>
      <c r="W57" s="43" t="n">
        <f aca="false">H57*G57</f>
        <v>153.84</v>
      </c>
      <c r="X57" s="70" t="n">
        <f aca="false">F57*H57</f>
        <v>1</v>
      </c>
      <c r="Y57" s="70"/>
      <c r="Z57" s="70"/>
      <c r="AA57" s="70"/>
      <c r="AB57" s="70"/>
      <c r="AC57" s="70"/>
      <c r="AD57" s="70"/>
      <c r="AE57" s="70"/>
      <c r="AF57" s="70" t="n">
        <v>1</v>
      </c>
      <c r="AG57" s="70"/>
      <c r="AH57" s="70"/>
      <c r="AI57" s="70"/>
      <c r="AJ57" s="70"/>
      <c r="AK57" s="70"/>
      <c r="AL57" s="70"/>
      <c r="AM57" s="70"/>
      <c r="AN57" s="70"/>
      <c r="AO57" s="70"/>
      <c r="AP57" s="70" t="n">
        <v>1</v>
      </c>
      <c r="AQ57" s="70" t="n">
        <f aca="false">AJ57*$H$57</f>
        <v>0</v>
      </c>
      <c r="AR57" s="70" t="n">
        <f aca="false">AK57*$H$57</f>
        <v>0</v>
      </c>
      <c r="AS57" s="70" t="n">
        <f aca="false">AL57*$H$57</f>
        <v>0</v>
      </c>
      <c r="AT57" s="70" t="n">
        <f aca="false">AM57*$H$57</f>
        <v>0</v>
      </c>
      <c r="AU57" s="70" t="n">
        <f aca="false">AN57*$H$57</f>
        <v>0</v>
      </c>
      <c r="AV57" s="70" t="n">
        <f aca="false">AO57*$H$57</f>
        <v>0</v>
      </c>
      <c r="AW57" s="70" t="n">
        <f aca="false">AP57*$H$57</f>
        <v>1</v>
      </c>
      <c r="AX57" s="70" t="n">
        <f aca="false">SUM(AJ57:AP57)</f>
        <v>1</v>
      </c>
      <c r="AY57" s="70"/>
      <c r="AZ57" s="70"/>
      <c r="BA57" s="70"/>
      <c r="BB57" s="70" t="n">
        <v>1</v>
      </c>
      <c r="BC57" s="70"/>
      <c r="BD57" s="70"/>
      <c r="BE57" s="70" t="n">
        <f aca="false">AY57*$H$57</f>
        <v>0</v>
      </c>
      <c r="BF57" s="70" t="n">
        <f aca="false">AZ57*$H$57</f>
        <v>0</v>
      </c>
      <c r="BG57" s="70" t="n">
        <f aca="false">BA57*$H$57</f>
        <v>0</v>
      </c>
      <c r="BH57" s="70" t="n">
        <f aca="false">BB57*$H$57</f>
        <v>1</v>
      </c>
      <c r="BI57" s="70" t="n">
        <f aca="false">BC57*$H$57</f>
        <v>0</v>
      </c>
      <c r="BJ57" s="70" t="n">
        <f aca="false">BD57*$H$57</f>
        <v>0</v>
      </c>
      <c r="BK57" s="48" t="n">
        <f aca="false">Y57*$H$57</f>
        <v>0</v>
      </c>
      <c r="BL57" s="48" t="n">
        <f aca="false">Z57*$H$57</f>
        <v>0</v>
      </c>
      <c r="BM57" s="48" t="n">
        <f aca="false">AA57*$H$57</f>
        <v>0</v>
      </c>
      <c r="BN57" s="48" t="n">
        <f aca="false">AB57*$H$57</f>
        <v>0</v>
      </c>
      <c r="BO57" s="48" t="n">
        <f aca="false">AC57*$H$57</f>
        <v>0</v>
      </c>
      <c r="BP57" s="48" t="n">
        <f aca="false">AD57*$H$57</f>
        <v>0</v>
      </c>
      <c r="BQ57" s="48" t="n">
        <f aca="false">AE57*$H$57</f>
        <v>0</v>
      </c>
      <c r="BR57" s="48" t="n">
        <f aca="false">AF57*$H$57</f>
        <v>1</v>
      </c>
      <c r="BS57" s="48" t="n">
        <f aca="false">AG57*$H$57</f>
        <v>0</v>
      </c>
      <c r="BT57" s="48" t="n">
        <f aca="false">AH57*$H$57</f>
        <v>0</v>
      </c>
      <c r="BU57" s="48" t="n">
        <f aca="false">AI57*$H$57</f>
        <v>0</v>
      </c>
    </row>
    <row r="58" customFormat="false" ht="15" hidden="false" customHeight="true" outlineLevel="0" collapsed="false">
      <c r="A58" s="120" t="n">
        <v>15288</v>
      </c>
      <c r="B58" s="78" t="s">
        <v>121</v>
      </c>
      <c r="C58" s="78" t="s">
        <v>28</v>
      </c>
      <c r="D58" s="78" t="s">
        <v>16</v>
      </c>
      <c r="E58" s="123" t="s">
        <v>61</v>
      </c>
      <c r="F58" s="80" t="n">
        <v>4</v>
      </c>
      <c r="G58" s="115" t="n">
        <v>107.19</v>
      </c>
      <c r="H58" s="80" t="n">
        <f aca="false">SUM(I58:T58)</f>
        <v>0</v>
      </c>
      <c r="I58" s="113"/>
      <c r="J58" s="113"/>
      <c r="K58" s="113"/>
      <c r="L58" s="113"/>
      <c r="M58" s="113"/>
      <c r="N58" s="113"/>
      <c r="O58" s="113"/>
      <c r="P58" s="113"/>
      <c r="Q58" s="113"/>
      <c r="R58" s="113"/>
      <c r="S58" s="113"/>
      <c r="T58" s="113"/>
      <c r="U58" s="119" t="n">
        <v>2.199</v>
      </c>
      <c r="V58" s="43" t="n">
        <f aca="false">H58*U58</f>
        <v>0</v>
      </c>
      <c r="W58" s="43" t="n">
        <f aca="false">H58*G58</f>
        <v>0</v>
      </c>
      <c r="X58" s="70" t="n">
        <f aca="false">F58*H58</f>
        <v>0</v>
      </c>
      <c r="Y58" s="70"/>
      <c r="Z58" s="70"/>
      <c r="AA58" s="70"/>
      <c r="AB58" s="70"/>
      <c r="AC58" s="70"/>
      <c r="AD58" s="70"/>
      <c r="AE58" s="70"/>
      <c r="AF58" s="70"/>
      <c r="AG58" s="70"/>
      <c r="AH58" s="70"/>
      <c r="AI58" s="70"/>
      <c r="AJ58" s="70"/>
      <c r="AK58" s="70"/>
      <c r="AL58" s="70"/>
      <c r="AM58" s="70" t="n">
        <v>4</v>
      </c>
      <c r="AN58" s="70"/>
      <c r="AO58" s="70"/>
      <c r="AP58" s="70"/>
      <c r="AQ58" s="70" t="n">
        <f aca="false">AJ58*$H$58</f>
        <v>0</v>
      </c>
      <c r="AR58" s="70" t="n">
        <f aca="false">AK58*$H$58</f>
        <v>0</v>
      </c>
      <c r="AS58" s="70" t="n">
        <f aca="false">AL58*$H$58</f>
        <v>0</v>
      </c>
      <c r="AT58" s="70" t="n">
        <f aca="false">AM58*$H$58</f>
        <v>0</v>
      </c>
      <c r="AU58" s="70" t="n">
        <f aca="false">AN58*$H$58</f>
        <v>0</v>
      </c>
      <c r="AV58" s="70" t="n">
        <f aca="false">AO58*$H$58</f>
        <v>0</v>
      </c>
      <c r="AW58" s="70" t="n">
        <f aca="false">AP58*$H$58</f>
        <v>0</v>
      </c>
      <c r="AX58" s="70" t="n">
        <f aca="false">SUM(AJ58:AP58)</f>
        <v>4</v>
      </c>
      <c r="AY58" s="70"/>
      <c r="AZ58" s="70"/>
      <c r="BA58" s="70"/>
      <c r="BB58" s="70"/>
      <c r="BC58" s="70"/>
      <c r="BD58" s="70" t="n">
        <v>4</v>
      </c>
      <c r="BE58" s="70" t="n">
        <f aca="false">AY58*$H$58</f>
        <v>0</v>
      </c>
      <c r="BF58" s="70" t="n">
        <f aca="false">AZ58*$H$58</f>
        <v>0</v>
      </c>
      <c r="BG58" s="70" t="n">
        <f aca="false">BA58*$H$58</f>
        <v>0</v>
      </c>
      <c r="BH58" s="70" t="n">
        <f aca="false">BB58*$H$58</f>
        <v>0</v>
      </c>
      <c r="BI58" s="70" t="n">
        <f aca="false">BC58*$H$58</f>
        <v>0</v>
      </c>
      <c r="BJ58" s="70" t="n">
        <f aca="false">BD58*$H$58</f>
        <v>0</v>
      </c>
      <c r="BK58" s="48" t="n">
        <f aca="false">Y58*$H$58</f>
        <v>0</v>
      </c>
      <c r="BL58" s="48" t="n">
        <f aca="false">Z58*$H$58</f>
        <v>0</v>
      </c>
      <c r="BM58" s="48" t="n">
        <f aca="false">AA58*$H$58</f>
        <v>0</v>
      </c>
      <c r="BN58" s="48" t="n">
        <f aca="false">AB58*$H$58</f>
        <v>0</v>
      </c>
      <c r="BO58" s="48" t="n">
        <f aca="false">AC58*$H$58</f>
        <v>0</v>
      </c>
      <c r="BP58" s="48" t="n">
        <f aca="false">AD58*$H$58</f>
        <v>0</v>
      </c>
      <c r="BQ58" s="48" t="n">
        <f aca="false">AE58*$H$58</f>
        <v>0</v>
      </c>
      <c r="BR58" s="48" t="n">
        <f aca="false">AF58*$H$58</f>
        <v>0</v>
      </c>
      <c r="BS58" s="48" t="n">
        <f aca="false">AG58*$H$58</f>
        <v>0</v>
      </c>
      <c r="BT58" s="48" t="n">
        <f aca="false">AH58*$H$58</f>
        <v>0</v>
      </c>
      <c r="BU58" s="48" t="n">
        <f aca="false">AI58*$H$58</f>
        <v>0</v>
      </c>
    </row>
    <row r="59" customFormat="false" ht="15" hidden="false" customHeight="true" outlineLevel="0" collapsed="false">
      <c r="A59" s="120" t="n">
        <v>15440</v>
      </c>
      <c r="B59" s="96" t="s">
        <v>122</v>
      </c>
      <c r="C59" s="78" t="s">
        <v>25</v>
      </c>
      <c r="D59" s="78" t="s">
        <v>17</v>
      </c>
      <c r="E59" s="123" t="s">
        <v>61</v>
      </c>
      <c r="F59" s="80" t="n">
        <v>4</v>
      </c>
      <c r="G59" s="115" t="n">
        <v>160.89</v>
      </c>
      <c r="H59" s="80" t="n">
        <f aca="false">SUM(I59:T59)</f>
        <v>0</v>
      </c>
      <c r="I59" s="113"/>
      <c r="J59" s="113"/>
      <c r="K59" s="113"/>
      <c r="L59" s="113"/>
      <c r="M59" s="113"/>
      <c r="N59" s="113"/>
      <c r="O59" s="113"/>
      <c r="P59" s="113"/>
      <c r="Q59" s="113"/>
      <c r="R59" s="113"/>
      <c r="S59" s="113"/>
      <c r="T59" s="113"/>
      <c r="U59" s="119" t="n">
        <v>2.171</v>
      </c>
      <c r="V59" s="43" t="n">
        <f aca="false">H59*U59</f>
        <v>0</v>
      </c>
      <c r="W59" s="43" t="n">
        <f aca="false">H59*G59</f>
        <v>0</v>
      </c>
      <c r="X59" s="70" t="n">
        <f aca="false">F59*H59</f>
        <v>0</v>
      </c>
      <c r="Y59" s="70"/>
      <c r="Z59" s="70"/>
      <c r="AA59" s="70"/>
      <c r="AB59" s="70"/>
      <c r="AC59" s="70"/>
      <c r="AD59" s="70"/>
      <c r="AE59" s="70"/>
      <c r="AF59" s="70"/>
      <c r="AG59" s="70"/>
      <c r="AH59" s="70"/>
      <c r="AI59" s="70"/>
      <c r="AJ59" s="70"/>
      <c r="AK59" s="70"/>
      <c r="AL59" s="70"/>
      <c r="AM59" s="70"/>
      <c r="AN59" s="70" t="n">
        <v>4</v>
      </c>
      <c r="AO59" s="70"/>
      <c r="AP59" s="70"/>
      <c r="AQ59" s="70" t="n">
        <f aca="false">AJ59*$H$59</f>
        <v>0</v>
      </c>
      <c r="AR59" s="70" t="n">
        <f aca="false">AK59*$H$59</f>
        <v>0</v>
      </c>
      <c r="AS59" s="70" t="n">
        <f aca="false">AL59*$H$59</f>
        <v>0</v>
      </c>
      <c r="AT59" s="70" t="n">
        <f aca="false">AM59*$H$59</f>
        <v>0</v>
      </c>
      <c r="AU59" s="70" t="n">
        <f aca="false">AN59*$H$59</f>
        <v>0</v>
      </c>
      <c r="AV59" s="70" t="n">
        <f aca="false">AO59*$H$59</f>
        <v>0</v>
      </c>
      <c r="AW59" s="70" t="n">
        <f aca="false">AP59*$H$59</f>
        <v>0</v>
      </c>
      <c r="AX59" s="70" t="n">
        <f aca="false">SUM(AJ59:AP59)</f>
        <v>4</v>
      </c>
      <c r="AY59" s="70"/>
      <c r="AZ59" s="70"/>
      <c r="BA59" s="70" t="n">
        <v>4</v>
      </c>
      <c r="BB59" s="70"/>
      <c r="BC59" s="70"/>
      <c r="BD59" s="70"/>
      <c r="BE59" s="70" t="n">
        <f aca="false">AY59*$H$59</f>
        <v>0</v>
      </c>
      <c r="BF59" s="70" t="n">
        <f aca="false">AZ59*$H$59</f>
        <v>0</v>
      </c>
      <c r="BG59" s="70" t="n">
        <f aca="false">BA59*$H$59</f>
        <v>0</v>
      </c>
      <c r="BH59" s="70" t="n">
        <f aca="false">BB59*$H$59</f>
        <v>0</v>
      </c>
      <c r="BI59" s="70" t="n">
        <f aca="false">BC59*$H$59</f>
        <v>0</v>
      </c>
      <c r="BJ59" s="70" t="n">
        <f aca="false">BD59*$H$59</f>
        <v>0</v>
      </c>
      <c r="BK59" s="48" t="n">
        <f aca="false">Y59*$H$59</f>
        <v>0</v>
      </c>
      <c r="BL59" s="48" t="n">
        <f aca="false">Z59*$H$59</f>
        <v>0</v>
      </c>
      <c r="BM59" s="48" t="n">
        <f aca="false">AA59*$H$59</f>
        <v>0</v>
      </c>
      <c r="BN59" s="48" t="n">
        <f aca="false">AB59*$H$59</f>
        <v>0</v>
      </c>
      <c r="BO59" s="48" t="n">
        <f aca="false">AC59*$H$59</f>
        <v>0</v>
      </c>
      <c r="BP59" s="48" t="n">
        <f aca="false">AD59*$H$59</f>
        <v>0</v>
      </c>
      <c r="BQ59" s="48" t="n">
        <f aca="false">AE59*$H$59</f>
        <v>0</v>
      </c>
      <c r="BR59" s="48" t="n">
        <f aca="false">AF59*$H$59</f>
        <v>0</v>
      </c>
      <c r="BS59" s="48" t="n">
        <f aca="false">AG59*$H$59</f>
        <v>0</v>
      </c>
      <c r="BT59" s="48" t="n">
        <f aca="false">AH59*$H$59</f>
        <v>0</v>
      </c>
      <c r="BU59" s="48" t="n">
        <f aca="false">AI59*$H$59</f>
        <v>0</v>
      </c>
    </row>
    <row r="60" customFormat="false" ht="15" hidden="false" customHeight="true" outlineLevel="0" collapsed="false">
      <c r="A60" s="120" t="n">
        <v>15284</v>
      </c>
      <c r="B60" s="78" t="s">
        <v>123</v>
      </c>
      <c r="C60" s="78" t="s">
        <v>26</v>
      </c>
      <c r="D60" s="78" t="s">
        <v>17</v>
      </c>
      <c r="E60" s="123" t="s">
        <v>61</v>
      </c>
      <c r="F60" s="80" t="n">
        <v>4</v>
      </c>
      <c r="G60" s="115" t="n">
        <v>133.47</v>
      </c>
      <c r="H60" s="80" t="n">
        <f aca="false">SUM(I60:T60)</f>
        <v>0</v>
      </c>
      <c r="I60" s="113"/>
      <c r="J60" s="113"/>
      <c r="K60" s="113"/>
      <c r="L60" s="113"/>
      <c r="M60" s="113"/>
      <c r="N60" s="113"/>
      <c r="O60" s="113"/>
      <c r="P60" s="113"/>
      <c r="Q60" s="113"/>
      <c r="R60" s="113"/>
      <c r="S60" s="113"/>
      <c r="T60" s="113"/>
      <c r="U60" s="119" t="n">
        <v>1.647</v>
      </c>
      <c r="V60" s="43" t="n">
        <f aca="false">H60*U60</f>
        <v>0</v>
      </c>
      <c r="W60" s="43" t="n">
        <f aca="false">H60*G60</f>
        <v>0</v>
      </c>
      <c r="X60" s="70" t="n">
        <f aca="false">F60*H60</f>
        <v>0</v>
      </c>
      <c r="Y60" s="70"/>
      <c r="Z60" s="70"/>
      <c r="AA60" s="70"/>
      <c r="AB60" s="70"/>
      <c r="AC60" s="70"/>
      <c r="AD60" s="70"/>
      <c r="AE60" s="70"/>
      <c r="AF60" s="70"/>
      <c r="AG60" s="70"/>
      <c r="AH60" s="70"/>
      <c r="AI60" s="70"/>
      <c r="AJ60" s="70"/>
      <c r="AK60" s="70"/>
      <c r="AL60" s="70"/>
      <c r="AM60" s="70"/>
      <c r="AN60" s="70" t="n">
        <v>4</v>
      </c>
      <c r="AO60" s="70"/>
      <c r="AP60" s="70"/>
      <c r="AQ60" s="70" t="n">
        <f aca="false">AJ60*$H$60</f>
        <v>0</v>
      </c>
      <c r="AR60" s="70" t="n">
        <f aca="false">AK60*$H$60</f>
        <v>0</v>
      </c>
      <c r="AS60" s="70" t="n">
        <f aca="false">AL60*$H$60</f>
        <v>0</v>
      </c>
      <c r="AT60" s="70" t="n">
        <f aca="false">AM60*$H$60</f>
        <v>0</v>
      </c>
      <c r="AU60" s="70" t="n">
        <f aca="false">AN60*$H$60</f>
        <v>0</v>
      </c>
      <c r="AV60" s="70" t="n">
        <f aca="false">AO60*$H$60</f>
        <v>0</v>
      </c>
      <c r="AW60" s="70" t="n">
        <f aca="false">AP60*$H$60</f>
        <v>0</v>
      </c>
      <c r="AX60" s="70" t="n">
        <f aca="false">SUM(AJ60:AP60)</f>
        <v>4</v>
      </c>
      <c r="AY60" s="70"/>
      <c r="AZ60" s="70"/>
      <c r="BA60" s="70"/>
      <c r="BB60" s="70" t="n">
        <v>4</v>
      </c>
      <c r="BC60" s="70"/>
      <c r="BD60" s="70"/>
      <c r="BE60" s="70" t="n">
        <f aca="false">AY60*$H$60</f>
        <v>0</v>
      </c>
      <c r="BF60" s="70" t="n">
        <f aca="false">AZ60*$H$60</f>
        <v>0</v>
      </c>
      <c r="BG60" s="70" t="n">
        <f aca="false">BA60*$H$60</f>
        <v>0</v>
      </c>
      <c r="BH60" s="70" t="n">
        <f aca="false">BB60*$H$60</f>
        <v>0</v>
      </c>
      <c r="BI60" s="70" t="n">
        <f aca="false">BC60*$H$60</f>
        <v>0</v>
      </c>
      <c r="BJ60" s="70" t="n">
        <f aca="false">BD60*$H$60</f>
        <v>0</v>
      </c>
      <c r="BK60" s="48" t="n">
        <f aca="false">Y60*$H$60</f>
        <v>0</v>
      </c>
      <c r="BL60" s="48" t="n">
        <f aca="false">Z60*$H$60</f>
        <v>0</v>
      </c>
      <c r="BM60" s="48" t="n">
        <f aca="false">AA60*$H$60</f>
        <v>0</v>
      </c>
      <c r="BN60" s="48" t="n">
        <f aca="false">AB60*$H$60</f>
        <v>0</v>
      </c>
      <c r="BO60" s="48" t="n">
        <f aca="false">AC60*$H$60</f>
        <v>0</v>
      </c>
      <c r="BP60" s="48" t="n">
        <f aca="false">AD60*$H$60</f>
        <v>0</v>
      </c>
      <c r="BQ60" s="48" t="n">
        <f aca="false">AE60*$H$60</f>
        <v>0</v>
      </c>
      <c r="BR60" s="48" t="n">
        <f aca="false">AF60*$H$60</f>
        <v>0</v>
      </c>
      <c r="BS60" s="48" t="n">
        <f aca="false">AG60*$H$60</f>
        <v>0</v>
      </c>
      <c r="BT60" s="48" t="n">
        <f aca="false">AH60*$H$60</f>
        <v>0</v>
      </c>
      <c r="BU60" s="48" t="n">
        <f aca="false">AI60*$H$60</f>
        <v>0</v>
      </c>
    </row>
    <row r="61" customFormat="false" ht="15" hidden="false" customHeight="true" outlineLevel="0" collapsed="false">
      <c r="A61" s="120" t="n">
        <v>15955</v>
      </c>
      <c r="B61" s="78" t="s">
        <v>124</v>
      </c>
      <c r="C61" s="78" t="s">
        <v>25</v>
      </c>
      <c r="D61" s="78" t="s">
        <v>17</v>
      </c>
      <c r="E61" s="123" t="s">
        <v>61</v>
      </c>
      <c r="F61" s="80" t="n">
        <v>4</v>
      </c>
      <c r="G61" s="115" t="n">
        <v>137.07</v>
      </c>
      <c r="H61" s="80" t="n">
        <f aca="false">SUM(I61:T61)</f>
        <v>0</v>
      </c>
      <c r="I61" s="113"/>
      <c r="J61" s="113"/>
      <c r="K61" s="113"/>
      <c r="L61" s="113"/>
      <c r="M61" s="113"/>
      <c r="N61" s="113"/>
      <c r="O61" s="113"/>
      <c r="P61" s="113"/>
      <c r="Q61" s="113"/>
      <c r="R61" s="113"/>
      <c r="S61" s="113"/>
      <c r="T61" s="113"/>
      <c r="U61" s="119" t="n">
        <v>1.716</v>
      </c>
      <c r="V61" s="43" t="n">
        <f aca="false">H61*U61</f>
        <v>0</v>
      </c>
      <c r="W61" s="43" t="n">
        <f aca="false">H61*G61</f>
        <v>0</v>
      </c>
      <c r="X61" s="70" t="n">
        <f aca="false">F61*H61</f>
        <v>0</v>
      </c>
      <c r="Y61" s="70"/>
      <c r="Z61" s="70"/>
      <c r="AA61" s="70"/>
      <c r="AB61" s="70"/>
      <c r="AC61" s="70"/>
      <c r="AD61" s="70"/>
      <c r="AE61" s="70"/>
      <c r="AF61" s="70"/>
      <c r="AG61" s="70"/>
      <c r="AH61" s="70"/>
      <c r="AI61" s="70"/>
      <c r="AJ61" s="70"/>
      <c r="AK61" s="70"/>
      <c r="AL61" s="70"/>
      <c r="AM61" s="70"/>
      <c r="AN61" s="70" t="n">
        <v>4</v>
      </c>
      <c r="AO61" s="70"/>
      <c r="AP61" s="70"/>
      <c r="AQ61" s="70" t="n">
        <f aca="false">AJ61*$H$61</f>
        <v>0</v>
      </c>
      <c r="AR61" s="70" t="n">
        <f aca="false">AK61*$H$61</f>
        <v>0</v>
      </c>
      <c r="AS61" s="70" t="n">
        <f aca="false">AL61*$H$61</f>
        <v>0</v>
      </c>
      <c r="AT61" s="70" t="n">
        <f aca="false">AM61*$H$61</f>
        <v>0</v>
      </c>
      <c r="AU61" s="70" t="n">
        <f aca="false">AN61*$H$61</f>
        <v>0</v>
      </c>
      <c r="AV61" s="70" t="n">
        <f aca="false">AO61*$H$61</f>
        <v>0</v>
      </c>
      <c r="AW61" s="70" t="n">
        <f aca="false">AP61*$H$61</f>
        <v>0</v>
      </c>
      <c r="AX61" s="70" t="n">
        <f aca="false">SUM(AJ61:AP61)</f>
        <v>4</v>
      </c>
      <c r="AY61" s="70"/>
      <c r="AZ61" s="70"/>
      <c r="BA61" s="70" t="n">
        <v>4</v>
      </c>
      <c r="BB61" s="70"/>
      <c r="BC61" s="70"/>
      <c r="BD61" s="70"/>
      <c r="BE61" s="70" t="n">
        <f aca="false">AY61*$H$61</f>
        <v>0</v>
      </c>
      <c r="BF61" s="70" t="n">
        <f aca="false">AZ61*$H$61</f>
        <v>0</v>
      </c>
      <c r="BG61" s="70" t="n">
        <f aca="false">BA61*$H$61</f>
        <v>0</v>
      </c>
      <c r="BH61" s="70" t="n">
        <f aca="false">BB61*$H$61</f>
        <v>0</v>
      </c>
      <c r="BI61" s="70" t="n">
        <f aca="false">BC61*$H$61</f>
        <v>0</v>
      </c>
      <c r="BJ61" s="70" t="n">
        <f aca="false">BD61*$H$61</f>
        <v>0</v>
      </c>
      <c r="BK61" s="48" t="n">
        <f aca="false">Y61*$H$61</f>
        <v>0</v>
      </c>
      <c r="BL61" s="48" t="n">
        <f aca="false">Z61*$H$61</f>
        <v>0</v>
      </c>
      <c r="BM61" s="48" t="n">
        <f aca="false">AA61*$H$61</f>
        <v>0</v>
      </c>
      <c r="BN61" s="48" t="n">
        <f aca="false">AB61*$H$61</f>
        <v>0</v>
      </c>
      <c r="BO61" s="48" t="n">
        <f aca="false">AC61*$H$61</f>
        <v>0</v>
      </c>
      <c r="BP61" s="48" t="n">
        <f aca="false">AD61*$H$61</f>
        <v>0</v>
      </c>
      <c r="BQ61" s="48" t="n">
        <f aca="false">AE61*$H$61</f>
        <v>0</v>
      </c>
      <c r="BR61" s="48" t="n">
        <f aca="false">AF61*$H$61</f>
        <v>0</v>
      </c>
      <c r="BS61" s="48" t="n">
        <f aca="false">AG61*$H$61</f>
        <v>0</v>
      </c>
      <c r="BT61" s="48" t="n">
        <f aca="false">AH61*$H$61</f>
        <v>0</v>
      </c>
      <c r="BU61" s="48" t="n">
        <f aca="false">AI61*$H$61</f>
        <v>0</v>
      </c>
    </row>
    <row r="62" customFormat="false" ht="15" hidden="false" customHeight="true" outlineLevel="0" collapsed="false">
      <c r="A62" s="120" t="n">
        <v>15289</v>
      </c>
      <c r="B62" s="78" t="s">
        <v>125</v>
      </c>
      <c r="C62" s="78" t="s">
        <v>25</v>
      </c>
      <c r="D62" s="78" t="s">
        <v>15</v>
      </c>
      <c r="E62" s="123" t="s">
        <v>61</v>
      </c>
      <c r="F62" s="80" t="n">
        <v>6</v>
      </c>
      <c r="G62" s="115" t="n">
        <v>96.48</v>
      </c>
      <c r="H62" s="80" t="n">
        <f aca="false">SUM(I62:T62)</f>
        <v>0</v>
      </c>
      <c r="I62" s="113"/>
      <c r="J62" s="113"/>
      <c r="K62" s="113"/>
      <c r="L62" s="113"/>
      <c r="M62" s="113"/>
      <c r="N62" s="113"/>
      <c r="O62" s="113"/>
      <c r="P62" s="113"/>
      <c r="Q62" s="113"/>
      <c r="R62" s="113"/>
      <c r="S62" s="113"/>
      <c r="T62" s="113"/>
      <c r="U62" s="119" t="n">
        <v>1.713</v>
      </c>
      <c r="V62" s="43" t="n">
        <f aca="false">H62*U62</f>
        <v>0</v>
      </c>
      <c r="W62" s="43" t="n">
        <f aca="false">H62*G62</f>
        <v>0</v>
      </c>
      <c r="X62" s="70" t="n">
        <f aca="false">F62*H62</f>
        <v>0</v>
      </c>
      <c r="Y62" s="70"/>
      <c r="Z62" s="70"/>
      <c r="AA62" s="70"/>
      <c r="AB62" s="70"/>
      <c r="AC62" s="70"/>
      <c r="AD62" s="70"/>
      <c r="AE62" s="70"/>
      <c r="AF62" s="70"/>
      <c r="AG62" s="70"/>
      <c r="AH62" s="70"/>
      <c r="AI62" s="70"/>
      <c r="AJ62" s="70"/>
      <c r="AK62" s="70"/>
      <c r="AL62" s="70" t="n">
        <v>6</v>
      </c>
      <c r="AM62" s="70"/>
      <c r="AN62" s="70"/>
      <c r="AO62" s="70"/>
      <c r="AP62" s="70"/>
      <c r="AQ62" s="70" t="n">
        <f aca="false">AJ62*$H$62</f>
        <v>0</v>
      </c>
      <c r="AR62" s="70" t="n">
        <f aca="false">AK62*$H$62</f>
        <v>0</v>
      </c>
      <c r="AS62" s="70" t="n">
        <f aca="false">AL62*$H$62</f>
        <v>0</v>
      </c>
      <c r="AT62" s="70" t="n">
        <f aca="false">AM62*$H$62</f>
        <v>0</v>
      </c>
      <c r="AU62" s="70" t="n">
        <f aca="false">AN62*$H$62</f>
        <v>0</v>
      </c>
      <c r="AV62" s="70" t="n">
        <f aca="false">AO62*$H$62</f>
        <v>0</v>
      </c>
      <c r="AW62" s="70" t="n">
        <f aca="false">AP62*$H$62</f>
        <v>0</v>
      </c>
      <c r="AX62" s="70" t="n">
        <f aca="false">SUM(AJ62:AP62)</f>
        <v>6</v>
      </c>
      <c r="AY62" s="70"/>
      <c r="AZ62" s="70"/>
      <c r="BA62" s="70" t="n">
        <v>6</v>
      </c>
      <c r="BB62" s="70"/>
      <c r="BC62" s="70"/>
      <c r="BD62" s="70"/>
      <c r="BE62" s="70" t="n">
        <f aca="false">AY62*$H$62</f>
        <v>0</v>
      </c>
      <c r="BF62" s="70" t="n">
        <f aca="false">AZ62*$H$62</f>
        <v>0</v>
      </c>
      <c r="BG62" s="70" t="n">
        <f aca="false">BA62*$H$62</f>
        <v>0</v>
      </c>
      <c r="BH62" s="70" t="n">
        <f aca="false">BB62*$H$62</f>
        <v>0</v>
      </c>
      <c r="BI62" s="70" t="n">
        <f aca="false">BC62*$H$62</f>
        <v>0</v>
      </c>
      <c r="BJ62" s="70" t="n">
        <f aca="false">BD62*$H$62</f>
        <v>0</v>
      </c>
      <c r="BK62" s="48" t="n">
        <f aca="false">Y62*$H$62</f>
        <v>0</v>
      </c>
      <c r="BL62" s="48" t="n">
        <f aca="false">Z62*$H$62</f>
        <v>0</v>
      </c>
      <c r="BM62" s="48" t="n">
        <f aca="false">AA62*$H$62</f>
        <v>0</v>
      </c>
      <c r="BN62" s="48" t="n">
        <f aca="false">AB62*$H$62</f>
        <v>0</v>
      </c>
      <c r="BO62" s="48" t="n">
        <f aca="false">AC62*$H$62</f>
        <v>0</v>
      </c>
      <c r="BP62" s="48" t="n">
        <f aca="false">AD62*$H$62</f>
        <v>0</v>
      </c>
      <c r="BQ62" s="48" t="n">
        <f aca="false">AE62*$H$62</f>
        <v>0</v>
      </c>
      <c r="BR62" s="48" t="n">
        <f aca="false">AF62*$H$62</f>
        <v>0</v>
      </c>
      <c r="BS62" s="48" t="n">
        <f aca="false">AG62*$H$62</f>
        <v>0</v>
      </c>
      <c r="BT62" s="48" t="n">
        <f aca="false">AH62*$H$62</f>
        <v>0</v>
      </c>
      <c r="BU62" s="48" t="n">
        <f aca="false">AI62*$H$62</f>
        <v>0</v>
      </c>
    </row>
    <row r="63" customFormat="false" ht="15" hidden="false" customHeight="true" outlineLevel="0" collapsed="false">
      <c r="A63" s="124"/>
      <c r="B63" s="125" t="s">
        <v>126</v>
      </c>
      <c r="C63" s="126"/>
      <c r="D63" s="127" t="s">
        <v>72</v>
      </c>
      <c r="E63" s="128"/>
      <c r="F63" s="129" t="n">
        <f aca="false">SUM(F46:F62)</f>
        <v>76</v>
      </c>
      <c r="G63" s="130" t="n">
        <f aca="false">SUM(G46:G62)</f>
        <v>2227.14</v>
      </c>
      <c r="H63" s="129" t="n">
        <f aca="false">SUM(I63:T63)</f>
        <v>0</v>
      </c>
      <c r="I63" s="131"/>
      <c r="J63" s="131"/>
      <c r="K63" s="131"/>
      <c r="L63" s="131"/>
      <c r="M63" s="131"/>
      <c r="N63" s="131"/>
      <c r="O63" s="131"/>
      <c r="P63" s="131"/>
      <c r="Q63" s="131"/>
      <c r="R63" s="131"/>
      <c r="S63" s="131"/>
      <c r="T63" s="131"/>
      <c r="U63" s="132" t="n">
        <f aca="false">SUM(U46:U62)</f>
        <v>37.118</v>
      </c>
      <c r="V63" s="133" t="n">
        <f aca="false">H63*U63</f>
        <v>0</v>
      </c>
      <c r="W63" s="133" t="n">
        <f aca="false">H63*G63</f>
        <v>0</v>
      </c>
      <c r="X63" s="70" t="n">
        <f aca="false">F63*H63</f>
        <v>0</v>
      </c>
      <c r="Y63" s="70" t="n">
        <f aca="false">SUM(Y46:Y62)</f>
        <v>9</v>
      </c>
      <c r="Z63" s="70" t="n">
        <f aca="false">SUM(Z46:Z62)</f>
        <v>18</v>
      </c>
      <c r="AA63" s="70" t="n">
        <f aca="false">SUM(AA46:AA62)</f>
        <v>4</v>
      </c>
      <c r="AB63" s="70" t="n">
        <f aca="false">SUM(AB46:AB62)</f>
        <v>2</v>
      </c>
      <c r="AC63" s="70" t="n">
        <f aca="false">SUM(AC46:AC62)</f>
        <v>4</v>
      </c>
      <c r="AD63" s="70" t="n">
        <f aca="false">SUM(AD46:AD62)</f>
        <v>3</v>
      </c>
      <c r="AE63" s="70" t="n">
        <f aca="false">SUM(AE46:AE62)</f>
        <v>0</v>
      </c>
      <c r="AF63" s="70" t="n">
        <f aca="false">SUM(AF46:AF62)</f>
        <v>1</v>
      </c>
      <c r="AG63" s="70" t="n">
        <f aca="false">SUM(AG46:AG62)</f>
        <v>0</v>
      </c>
      <c r="AH63" s="70" t="n">
        <f aca="false">SUM(AH46:AH62)</f>
        <v>0</v>
      </c>
      <c r="AI63" s="70" t="n">
        <f aca="false">SUM(AI46:AI62)</f>
        <v>0</v>
      </c>
      <c r="AJ63" s="70" t="n">
        <f aca="false">SUM(AJ46:AJ62)</f>
        <v>13</v>
      </c>
      <c r="AK63" s="70" t="n">
        <f aca="false">SUM(AK46:AK62)</f>
        <v>10</v>
      </c>
      <c r="AL63" s="70" t="n">
        <f aca="false">SUM(AL46:AL62)</f>
        <v>12</v>
      </c>
      <c r="AM63" s="70" t="n">
        <f aca="false">SUM(AM46:AM62)</f>
        <v>19</v>
      </c>
      <c r="AN63" s="70" t="n">
        <f aca="false">SUM(AN46:AN62)</f>
        <v>12</v>
      </c>
      <c r="AO63" s="70" t="n">
        <f aca="false">SUM(AO46:AO62)</f>
        <v>6</v>
      </c>
      <c r="AP63" s="70" t="n">
        <f aca="false">SUM(AP46:AP62)</f>
        <v>3</v>
      </c>
      <c r="AQ63" s="70" t="n">
        <f aca="false">AJ63*$H$63</f>
        <v>0</v>
      </c>
      <c r="AR63" s="70" t="n">
        <f aca="false">AK63*$H$63</f>
        <v>0</v>
      </c>
      <c r="AS63" s="70" t="n">
        <f aca="false">AL63*$H$63</f>
        <v>0</v>
      </c>
      <c r="AT63" s="70" t="n">
        <f aca="false">AM63*$H$63</f>
        <v>0</v>
      </c>
      <c r="AU63" s="70" t="n">
        <f aca="false">AN63*$H$63</f>
        <v>0</v>
      </c>
      <c r="AV63" s="70" t="n">
        <f aca="false">AO63*$H$63</f>
        <v>0</v>
      </c>
      <c r="AW63" s="70" t="n">
        <f aca="false">AP63*$H$63</f>
        <v>0</v>
      </c>
      <c r="AX63" s="70" t="n">
        <f aca="false">SUM(AJ63:AP63)</f>
        <v>75</v>
      </c>
      <c r="AY63" s="70" t="n">
        <f aca="false">SUM(AY35:AY53)</f>
        <v>8</v>
      </c>
      <c r="AZ63" s="70" t="n">
        <f aca="false">SUM(AZ35:AZ53)</f>
        <v>0</v>
      </c>
      <c r="BA63" s="70" t="n">
        <f aca="false">SUM(BA35:BA53)</f>
        <v>36</v>
      </c>
      <c r="BB63" s="70" t="n">
        <f aca="false">SUM(BB35:BB53)</f>
        <v>28</v>
      </c>
      <c r="BC63" s="70" t="n">
        <f aca="false">SUM(BC35:BC53)</f>
        <v>22</v>
      </c>
      <c r="BD63" s="70" t="n">
        <f aca="false">SUM(BD35:BD53)</f>
        <v>0</v>
      </c>
      <c r="BE63" s="70" t="n">
        <f aca="false">AY63*$H$63</f>
        <v>0</v>
      </c>
      <c r="BF63" s="70" t="n">
        <f aca="false">AZ63*$H$63</f>
        <v>0</v>
      </c>
      <c r="BG63" s="70" t="n">
        <f aca="false">BA63*$H$63</f>
        <v>0</v>
      </c>
      <c r="BH63" s="70" t="n">
        <f aca="false">BB63*$H$63</f>
        <v>0</v>
      </c>
      <c r="BI63" s="70" t="n">
        <f aca="false">BC63*$H$63</f>
        <v>0</v>
      </c>
      <c r="BJ63" s="70" t="n">
        <f aca="false">BD63*$H$63</f>
        <v>0</v>
      </c>
      <c r="BK63" s="48" t="n">
        <f aca="false">Y63*$H$63</f>
        <v>0</v>
      </c>
      <c r="BL63" s="48" t="n">
        <f aca="false">Z63*$H$63</f>
        <v>0</v>
      </c>
      <c r="BM63" s="48" t="n">
        <f aca="false">AA63*$H$63</f>
        <v>0</v>
      </c>
      <c r="BN63" s="48" t="n">
        <f aca="false">AB63*$H$63</f>
        <v>0</v>
      </c>
      <c r="BO63" s="48" t="n">
        <f aca="false">AC63*$H$63</f>
        <v>0</v>
      </c>
      <c r="BP63" s="48" t="n">
        <f aca="false">AD63*$H$63</f>
        <v>0</v>
      </c>
      <c r="BQ63" s="48" t="n">
        <f aca="false">AE63*$H$63</f>
        <v>0</v>
      </c>
      <c r="BR63" s="48" t="n">
        <f aca="false">AF63*$H$63</f>
        <v>0</v>
      </c>
      <c r="BS63" s="48" t="n">
        <f aca="false">AG63*$H$63</f>
        <v>0</v>
      </c>
      <c r="BT63" s="48" t="n">
        <f aca="false">AH63*$H$63</f>
        <v>0</v>
      </c>
      <c r="BU63" s="48" t="n">
        <f aca="false">AI63*$H$63</f>
        <v>0</v>
      </c>
    </row>
    <row r="64" customFormat="false" ht="15" hidden="false" customHeight="false" outlineLevel="0" collapsed="false">
      <c r="A64" s="78" t="n">
        <v>13972</v>
      </c>
      <c r="B64" s="78" t="s">
        <v>127</v>
      </c>
      <c r="C64" s="78" t="s">
        <v>26</v>
      </c>
      <c r="D64" s="80" t="s">
        <v>128</v>
      </c>
      <c r="E64" s="134" t="s">
        <v>61</v>
      </c>
      <c r="F64" s="80" t="n">
        <v>2</v>
      </c>
      <c r="G64" s="79" t="n">
        <v>104</v>
      </c>
      <c r="H64" s="80" t="n">
        <f aca="false">SUM(I64:T64)</f>
        <v>0</v>
      </c>
      <c r="I64" s="135"/>
      <c r="J64" s="135"/>
      <c r="K64" s="135"/>
      <c r="L64" s="135"/>
      <c r="M64" s="135"/>
      <c r="N64" s="135"/>
      <c r="O64" s="135"/>
      <c r="P64" s="135"/>
      <c r="Q64" s="135"/>
      <c r="R64" s="135"/>
      <c r="S64" s="135"/>
      <c r="T64" s="135"/>
      <c r="U64" s="136" t="n">
        <v>1.489</v>
      </c>
      <c r="V64" s="43" t="n">
        <f aca="false">H64*U64</f>
        <v>0</v>
      </c>
      <c r="W64" s="43" t="n">
        <f aca="false">H64*G64</f>
        <v>0</v>
      </c>
      <c r="X64" s="70" t="n">
        <f aca="false">F64*H64</f>
        <v>0</v>
      </c>
      <c r="Y64" s="70"/>
      <c r="Z64" s="70"/>
      <c r="AA64" s="70"/>
      <c r="AB64" s="70"/>
      <c r="AC64" s="70"/>
      <c r="AD64" s="70" t="n">
        <v>1</v>
      </c>
      <c r="AE64" s="70"/>
      <c r="AF64" s="70"/>
      <c r="AG64" s="70"/>
      <c r="AH64" s="70"/>
      <c r="AI64" s="70"/>
      <c r="AJ64" s="70"/>
      <c r="AK64" s="70"/>
      <c r="AL64" s="70"/>
      <c r="AM64" s="70" t="n">
        <v>1</v>
      </c>
      <c r="AN64" s="70"/>
      <c r="AO64" s="70" t="n">
        <v>1</v>
      </c>
      <c r="AP64" s="70"/>
      <c r="AQ64" s="70" t="n">
        <f aca="false">AJ64*$H$64</f>
        <v>0</v>
      </c>
      <c r="AR64" s="70" t="n">
        <f aca="false">AK64*$H$64</f>
        <v>0</v>
      </c>
      <c r="AS64" s="70" t="n">
        <f aca="false">AL64*$H$64</f>
        <v>0</v>
      </c>
      <c r="AT64" s="70" t="n">
        <f aca="false">AM64*$H$64</f>
        <v>0</v>
      </c>
      <c r="AU64" s="70" t="n">
        <f aca="false">AN64*$H$64</f>
        <v>0</v>
      </c>
      <c r="AV64" s="70" t="n">
        <f aca="false">AO64*$H$64</f>
        <v>0</v>
      </c>
      <c r="AW64" s="70" t="n">
        <f aca="false">AP64*$H$64</f>
        <v>0</v>
      </c>
      <c r="AX64" s="70" t="n">
        <f aca="false">SUM(AJ64:AP64)</f>
        <v>2</v>
      </c>
      <c r="AY64" s="70"/>
      <c r="AZ64" s="70"/>
      <c r="BA64" s="70"/>
      <c r="BB64" s="70" t="n">
        <v>2</v>
      </c>
      <c r="BC64" s="70"/>
      <c r="BD64" s="70"/>
      <c r="BE64" s="70" t="n">
        <f aca="false">AY64*$H$64</f>
        <v>0</v>
      </c>
      <c r="BF64" s="70" t="n">
        <f aca="false">AZ64*$H$64</f>
        <v>0</v>
      </c>
      <c r="BG64" s="70" t="n">
        <f aca="false">BA64*$H$64</f>
        <v>0</v>
      </c>
      <c r="BH64" s="70" t="n">
        <f aca="false">BB64*$H$64</f>
        <v>0</v>
      </c>
      <c r="BI64" s="70" t="n">
        <f aca="false">BC64*$H$64</f>
        <v>0</v>
      </c>
      <c r="BJ64" s="70" t="n">
        <f aca="false">BD64*$H$64</f>
        <v>0</v>
      </c>
      <c r="BK64" s="48" t="n">
        <f aca="false">$H64*Y64</f>
        <v>0</v>
      </c>
      <c r="BL64" s="48" t="n">
        <f aca="false">$H64*Z64</f>
        <v>0</v>
      </c>
      <c r="BM64" s="48" t="n">
        <f aca="false">$H64*AA64</f>
        <v>0</v>
      </c>
      <c r="BN64" s="48" t="n">
        <f aca="false">$H64*AB64</f>
        <v>0</v>
      </c>
      <c r="BO64" s="48" t="n">
        <f aca="false">$H64*AC64</f>
        <v>0</v>
      </c>
      <c r="BP64" s="48" t="n">
        <f aca="false">$H64*AD64</f>
        <v>0</v>
      </c>
      <c r="BQ64" s="48" t="n">
        <f aca="false">$H64*AE64</f>
        <v>0</v>
      </c>
      <c r="BR64" s="48" t="n">
        <f aca="false">$H64*AF64</f>
        <v>0</v>
      </c>
      <c r="BS64" s="48" t="n">
        <f aca="false">$H64*AG64</f>
        <v>0</v>
      </c>
      <c r="BT64" s="48" t="n">
        <f aca="false">$H64*AH64</f>
        <v>0</v>
      </c>
      <c r="BU64" s="48" t="n">
        <f aca="false">$H64*AI64</f>
        <v>0</v>
      </c>
    </row>
    <row r="65" customFormat="false" ht="15" hidden="false" customHeight="false" outlineLevel="0" collapsed="false">
      <c r="A65" s="78" t="n">
        <v>13468</v>
      </c>
      <c r="B65" s="78" t="s">
        <v>129</v>
      </c>
      <c r="C65" s="78" t="s">
        <v>26</v>
      </c>
      <c r="D65" s="80" t="s">
        <v>130</v>
      </c>
      <c r="E65" s="134" t="s">
        <v>61</v>
      </c>
      <c r="F65" s="80" t="n">
        <v>2</v>
      </c>
      <c r="G65" s="79" t="n">
        <v>69</v>
      </c>
      <c r="H65" s="80" t="n">
        <f aca="false">SUM(I65:T65)</f>
        <v>0</v>
      </c>
      <c r="I65" s="135"/>
      <c r="J65" s="135"/>
      <c r="K65" s="135"/>
      <c r="L65" s="135"/>
      <c r="M65" s="135"/>
      <c r="N65" s="135"/>
      <c r="O65" s="135"/>
      <c r="P65" s="135"/>
      <c r="Q65" s="135"/>
      <c r="R65" s="135"/>
      <c r="S65" s="135"/>
      <c r="T65" s="135"/>
      <c r="U65" s="136" t="n">
        <v>1.017</v>
      </c>
      <c r="V65" s="43" t="n">
        <f aca="false">H65*U65</f>
        <v>0</v>
      </c>
      <c r="W65" s="43" t="n">
        <f aca="false">H65*G65</f>
        <v>0</v>
      </c>
      <c r="X65" s="70" t="n">
        <f aca="false">F65*H65</f>
        <v>0</v>
      </c>
      <c r="AD65" s="48" t="n">
        <v>1</v>
      </c>
      <c r="AM65" s="49" t="n">
        <v>1</v>
      </c>
      <c r="AN65" s="49" t="n">
        <v>1</v>
      </c>
      <c r="AO65" s="49"/>
      <c r="AP65" s="49"/>
      <c r="AQ65" s="70" t="n">
        <f aca="false">AJ65*$H$65</f>
        <v>0</v>
      </c>
      <c r="AR65" s="70" t="n">
        <f aca="false">AK65*$H$65</f>
        <v>0</v>
      </c>
      <c r="AS65" s="70" t="n">
        <f aca="false">AL65*$H$65</f>
        <v>0</v>
      </c>
      <c r="AT65" s="70" t="n">
        <f aca="false">AM65*$H$65</f>
        <v>0</v>
      </c>
      <c r="AU65" s="70" t="n">
        <f aca="false">AN65*$H$65</f>
        <v>0</v>
      </c>
      <c r="AV65" s="70" t="n">
        <f aca="false">AO65*$H$65</f>
        <v>0</v>
      </c>
      <c r="AW65" s="70" t="n">
        <f aca="false">AP65*$H$65</f>
        <v>0</v>
      </c>
      <c r="AX65" s="70" t="n">
        <f aca="false">SUM(AJ65:AP65)</f>
        <v>2</v>
      </c>
      <c r="BB65" s="49" t="n">
        <v>2</v>
      </c>
      <c r="BE65" s="70" t="n">
        <f aca="false">AY65*$H$65</f>
        <v>0</v>
      </c>
      <c r="BF65" s="70" t="n">
        <f aca="false">AZ65*$H$65</f>
        <v>0</v>
      </c>
      <c r="BG65" s="70" t="n">
        <f aca="false">BA65*$H$65</f>
        <v>0</v>
      </c>
      <c r="BH65" s="70" t="n">
        <f aca="false">BB65*$H$65</f>
        <v>0</v>
      </c>
      <c r="BI65" s="70" t="n">
        <f aca="false">BC65*$H$65</f>
        <v>0</v>
      </c>
      <c r="BJ65" s="70" t="n">
        <f aca="false">BD65*$H$65</f>
        <v>0</v>
      </c>
      <c r="BK65" s="48" t="n">
        <f aca="false">$H65*Y65</f>
        <v>0</v>
      </c>
      <c r="BL65" s="48" t="n">
        <f aca="false">$H65*Z65</f>
        <v>0</v>
      </c>
      <c r="BM65" s="48" t="n">
        <f aca="false">$H65*AA65</f>
        <v>0</v>
      </c>
      <c r="BN65" s="48" t="n">
        <f aca="false">$H65*AB65</f>
        <v>0</v>
      </c>
      <c r="BO65" s="48" t="n">
        <f aca="false">$H65*AC65</f>
        <v>0</v>
      </c>
      <c r="BP65" s="48" t="n">
        <f aca="false">$H65*AD65</f>
        <v>0</v>
      </c>
      <c r="BQ65" s="48" t="n">
        <f aca="false">$H65*AE65</f>
        <v>0</v>
      </c>
      <c r="BR65" s="48" t="n">
        <f aca="false">$H65*AF65</f>
        <v>0</v>
      </c>
      <c r="BS65" s="48" t="n">
        <f aca="false">$H65*AG65</f>
        <v>0</v>
      </c>
      <c r="BT65" s="48" t="n">
        <f aca="false">$H65*AH65</f>
        <v>0</v>
      </c>
      <c r="BU65" s="48" t="n">
        <f aca="false">$H65*AI65</f>
        <v>0</v>
      </c>
    </row>
    <row r="66" customFormat="false" ht="15" hidden="false" customHeight="false" outlineLevel="0" collapsed="false">
      <c r="A66" s="78" t="n">
        <v>13447</v>
      </c>
      <c r="B66" s="78" t="s">
        <v>131</v>
      </c>
      <c r="C66" s="78" t="s">
        <v>26</v>
      </c>
      <c r="D66" s="80" t="s">
        <v>130</v>
      </c>
      <c r="E66" s="134" t="s">
        <v>61</v>
      </c>
      <c r="F66" s="80" t="n">
        <v>2</v>
      </c>
      <c r="G66" s="79" t="n">
        <v>67</v>
      </c>
      <c r="H66" s="80" t="n">
        <f aca="false">SUM(I66:T66)</f>
        <v>1</v>
      </c>
      <c r="I66" s="135"/>
      <c r="J66" s="135"/>
      <c r="K66" s="135" t="n">
        <v>1</v>
      </c>
      <c r="L66" s="135"/>
      <c r="M66" s="135"/>
      <c r="N66" s="135"/>
      <c r="O66" s="135"/>
      <c r="P66" s="135"/>
      <c r="Q66" s="135"/>
      <c r="R66" s="135"/>
      <c r="S66" s="135"/>
      <c r="T66" s="135"/>
      <c r="U66" s="136" t="n">
        <v>0.972</v>
      </c>
      <c r="V66" s="43" t="n">
        <f aca="false">H66*U66</f>
        <v>0.972</v>
      </c>
      <c r="W66" s="43" t="n">
        <f aca="false">H66*G66</f>
        <v>67</v>
      </c>
      <c r="X66" s="70" t="n">
        <f aca="false">F66*H66</f>
        <v>2</v>
      </c>
      <c r="AB66" s="48" t="n">
        <v>1</v>
      </c>
      <c r="AM66" s="49" t="n">
        <v>1</v>
      </c>
      <c r="AN66" s="49" t="n">
        <v>1</v>
      </c>
      <c r="AO66" s="49"/>
      <c r="AP66" s="49"/>
      <c r="AQ66" s="70" t="n">
        <f aca="false">AJ66*$H$66</f>
        <v>0</v>
      </c>
      <c r="AR66" s="70" t="n">
        <f aca="false">AK66*$H$66</f>
        <v>0</v>
      </c>
      <c r="AS66" s="70" t="n">
        <f aca="false">AL66*$H$66</f>
        <v>0</v>
      </c>
      <c r="AT66" s="70" t="n">
        <f aca="false">AM66*$H$66</f>
        <v>1</v>
      </c>
      <c r="AU66" s="70" t="n">
        <f aca="false">AN66*$H$66</f>
        <v>1</v>
      </c>
      <c r="AV66" s="70" t="n">
        <f aca="false">AO66*$H$66</f>
        <v>0</v>
      </c>
      <c r="AW66" s="70" t="n">
        <f aca="false">AP66*$H$66</f>
        <v>0</v>
      </c>
      <c r="AX66" s="70" t="n">
        <f aca="false">SUM(AJ66:AP66)</f>
        <v>2</v>
      </c>
      <c r="BB66" s="49" t="n">
        <v>2</v>
      </c>
      <c r="BE66" s="70" t="n">
        <f aca="false">AY66*$H$66</f>
        <v>0</v>
      </c>
      <c r="BF66" s="70" t="n">
        <f aca="false">AZ66*$H$66</f>
        <v>0</v>
      </c>
      <c r="BG66" s="70" t="n">
        <f aca="false">BA66*$H$66</f>
        <v>0</v>
      </c>
      <c r="BH66" s="70" t="n">
        <f aca="false">BB66*$H$66</f>
        <v>2</v>
      </c>
      <c r="BI66" s="70" t="n">
        <f aca="false">BC66*$H$66</f>
        <v>0</v>
      </c>
      <c r="BJ66" s="70" t="n">
        <f aca="false">BD66*$H$66</f>
        <v>0</v>
      </c>
      <c r="BK66" s="48" t="n">
        <f aca="false">$H66*Y66</f>
        <v>0</v>
      </c>
      <c r="BL66" s="48" t="n">
        <f aca="false">$H66*Z66</f>
        <v>0</v>
      </c>
      <c r="BM66" s="48" t="n">
        <f aca="false">$H66*AA66</f>
        <v>0</v>
      </c>
      <c r="BN66" s="48" t="n">
        <f aca="false">$H66*AB66</f>
        <v>1</v>
      </c>
      <c r="BO66" s="48" t="n">
        <f aca="false">$H66*AC66</f>
        <v>0</v>
      </c>
      <c r="BP66" s="48" t="n">
        <f aca="false">$H66*AD66</f>
        <v>0</v>
      </c>
      <c r="BQ66" s="48" t="n">
        <f aca="false">$H66*AE66</f>
        <v>0</v>
      </c>
      <c r="BR66" s="48" t="n">
        <f aca="false">$H66*AF66</f>
        <v>0</v>
      </c>
      <c r="BS66" s="48" t="n">
        <f aca="false">$H66*AG66</f>
        <v>0</v>
      </c>
      <c r="BT66" s="48" t="n">
        <f aca="false">$H66*AH66</f>
        <v>0</v>
      </c>
      <c r="BU66" s="48" t="n">
        <f aca="false">$H66*AI66</f>
        <v>0</v>
      </c>
    </row>
    <row r="67" customFormat="false" ht="15" hidden="false" customHeight="false" outlineLevel="0" collapsed="false">
      <c r="A67" s="78" t="n">
        <v>13965</v>
      </c>
      <c r="B67" s="78" t="s">
        <v>132</v>
      </c>
      <c r="C67" s="78" t="s">
        <v>26</v>
      </c>
      <c r="D67" s="80" t="s">
        <v>130</v>
      </c>
      <c r="E67" s="134" t="s">
        <v>61</v>
      </c>
      <c r="F67" s="80" t="n">
        <v>2</v>
      </c>
      <c r="G67" s="46" t="n">
        <v>92</v>
      </c>
      <c r="H67" s="80" t="n">
        <f aca="false">SUM(I67:T67)</f>
        <v>0</v>
      </c>
      <c r="I67" s="135"/>
      <c r="J67" s="135"/>
      <c r="K67" s="135"/>
      <c r="L67" s="135"/>
      <c r="M67" s="135"/>
      <c r="N67" s="135"/>
      <c r="O67" s="135"/>
      <c r="P67" s="135"/>
      <c r="Q67" s="135"/>
      <c r="R67" s="135"/>
      <c r="S67" s="135"/>
      <c r="T67" s="135"/>
      <c r="U67" s="136" t="n">
        <v>1.277</v>
      </c>
      <c r="V67" s="43" t="n">
        <f aca="false">H67*U67</f>
        <v>0</v>
      </c>
      <c r="W67" s="43" t="n">
        <f aca="false">H67*G67</f>
        <v>0</v>
      </c>
      <c r="X67" s="70" t="n">
        <f aca="false">F67*H67</f>
        <v>0</v>
      </c>
      <c r="AC67" s="48" t="n">
        <v>1</v>
      </c>
      <c r="AM67" s="49" t="n">
        <v>1</v>
      </c>
      <c r="AN67" s="49" t="n">
        <v>1</v>
      </c>
      <c r="AO67" s="49"/>
      <c r="AP67" s="49"/>
      <c r="AQ67" s="70" t="n">
        <f aca="false">AJ67*$H$67</f>
        <v>0</v>
      </c>
      <c r="AR67" s="70" t="n">
        <f aca="false">AK67*$H$67</f>
        <v>0</v>
      </c>
      <c r="AS67" s="70" t="n">
        <f aca="false">AL67*$H$67</f>
        <v>0</v>
      </c>
      <c r="AT67" s="70" t="n">
        <f aca="false">AM67*$H$67</f>
        <v>0</v>
      </c>
      <c r="AU67" s="70" t="n">
        <f aca="false">AN67*$H$67</f>
        <v>0</v>
      </c>
      <c r="AV67" s="70" t="n">
        <f aca="false">AO67*$H$67</f>
        <v>0</v>
      </c>
      <c r="AW67" s="70" t="n">
        <f aca="false">AP67*$H$67</f>
        <v>0</v>
      </c>
      <c r="AX67" s="70" t="n">
        <f aca="false">SUM(AJ67:AP67)</f>
        <v>2</v>
      </c>
      <c r="BB67" s="49" t="n">
        <v>2</v>
      </c>
      <c r="BE67" s="70" t="n">
        <f aca="false">AY67*$H$67</f>
        <v>0</v>
      </c>
      <c r="BF67" s="70" t="n">
        <f aca="false">AZ67*$H$67</f>
        <v>0</v>
      </c>
      <c r="BG67" s="70" t="n">
        <f aca="false">BA67*$H$67</f>
        <v>0</v>
      </c>
      <c r="BH67" s="70" t="n">
        <f aca="false">BB67*$H$67</f>
        <v>0</v>
      </c>
      <c r="BI67" s="70" t="n">
        <f aca="false">BC67*$H$67</f>
        <v>0</v>
      </c>
      <c r="BJ67" s="70" t="n">
        <f aca="false">BD67*$H$67</f>
        <v>0</v>
      </c>
      <c r="BK67" s="48" t="n">
        <f aca="false">$H67*Y67</f>
        <v>0</v>
      </c>
      <c r="BL67" s="48" t="n">
        <f aca="false">$H67*Z67</f>
        <v>0</v>
      </c>
      <c r="BM67" s="48" t="n">
        <f aca="false">$H67*AA67</f>
        <v>0</v>
      </c>
      <c r="BN67" s="48" t="n">
        <f aca="false">$H67*AB67</f>
        <v>0</v>
      </c>
      <c r="BO67" s="48" t="n">
        <f aca="false">$H67*AC67</f>
        <v>0</v>
      </c>
      <c r="BP67" s="48" t="n">
        <f aca="false">$H67*AD67</f>
        <v>0</v>
      </c>
      <c r="BQ67" s="48" t="n">
        <f aca="false">$H67*AE67</f>
        <v>0</v>
      </c>
      <c r="BR67" s="48" t="n">
        <f aca="false">$H67*AF67</f>
        <v>0</v>
      </c>
      <c r="BS67" s="48" t="n">
        <f aca="false">$H67*AG67</f>
        <v>0</v>
      </c>
      <c r="BT67" s="48" t="n">
        <f aca="false">$H67*AH67</f>
        <v>0</v>
      </c>
      <c r="BU67" s="48" t="n">
        <f aca="false">$H67*AI67</f>
        <v>0</v>
      </c>
    </row>
    <row r="68" customFormat="false" ht="15" hidden="false" customHeight="false" outlineLevel="0" collapsed="false">
      <c r="A68" s="78" t="n">
        <v>13969</v>
      </c>
      <c r="B68" s="78" t="s">
        <v>133</v>
      </c>
      <c r="C68" s="78" t="s">
        <v>26</v>
      </c>
      <c r="D68" s="80" t="s">
        <v>130</v>
      </c>
      <c r="E68" s="134" t="s">
        <v>61</v>
      </c>
      <c r="F68" s="80" t="n">
        <v>2</v>
      </c>
      <c r="G68" s="137" t="n">
        <v>85</v>
      </c>
      <c r="H68" s="80" t="n">
        <f aca="false">SUM(I68:T68)</f>
        <v>0</v>
      </c>
      <c r="I68" s="135"/>
      <c r="J68" s="135"/>
      <c r="K68" s="135"/>
      <c r="L68" s="135"/>
      <c r="M68" s="135"/>
      <c r="N68" s="135"/>
      <c r="O68" s="135"/>
      <c r="P68" s="135"/>
      <c r="Q68" s="135"/>
      <c r="R68" s="135"/>
      <c r="S68" s="135"/>
      <c r="T68" s="135"/>
      <c r="U68" s="136" t="n">
        <v>1.149</v>
      </c>
      <c r="V68" s="43" t="n">
        <f aca="false">H68*U68</f>
        <v>0</v>
      </c>
      <c r="W68" s="43" t="n">
        <f aca="false">H68*G68</f>
        <v>0</v>
      </c>
      <c r="X68" s="70" t="n">
        <f aca="false">F68*H68</f>
        <v>0</v>
      </c>
      <c r="AE68" s="48" t="n">
        <v>1</v>
      </c>
      <c r="AM68" s="49" t="n">
        <v>1</v>
      </c>
      <c r="AN68" s="49" t="n">
        <v>1</v>
      </c>
      <c r="AO68" s="49"/>
      <c r="AP68" s="49"/>
      <c r="AQ68" s="70" t="n">
        <f aca="false">AJ68*$H$68</f>
        <v>0</v>
      </c>
      <c r="AR68" s="70" t="n">
        <f aca="false">AK68*$H$68</f>
        <v>0</v>
      </c>
      <c r="AS68" s="70" t="n">
        <f aca="false">AL68*$H$68</f>
        <v>0</v>
      </c>
      <c r="AT68" s="70" t="n">
        <f aca="false">AM68*$H$68</f>
        <v>0</v>
      </c>
      <c r="AU68" s="70" t="n">
        <f aca="false">AN68*$H$68</f>
        <v>0</v>
      </c>
      <c r="AV68" s="70" t="n">
        <f aca="false">AO68*$H$68</f>
        <v>0</v>
      </c>
      <c r="AW68" s="70" t="n">
        <f aca="false">AP68*$H$68</f>
        <v>0</v>
      </c>
      <c r="AX68" s="70" t="n">
        <f aca="false">SUM(AJ68:AP68)</f>
        <v>2</v>
      </c>
      <c r="BB68" s="49" t="n">
        <v>2</v>
      </c>
      <c r="BE68" s="70" t="n">
        <f aca="false">AY68*$H$68</f>
        <v>0</v>
      </c>
      <c r="BF68" s="70" t="n">
        <f aca="false">AZ68*$H$68</f>
        <v>0</v>
      </c>
      <c r="BG68" s="70" t="n">
        <f aca="false">BA68*$H$68</f>
        <v>0</v>
      </c>
      <c r="BH68" s="70" t="n">
        <f aca="false">BB68*$H$68</f>
        <v>0</v>
      </c>
      <c r="BI68" s="70" t="n">
        <f aca="false">BC68*$H$68</f>
        <v>0</v>
      </c>
      <c r="BJ68" s="70" t="n">
        <f aca="false">BD68*$H$68</f>
        <v>0</v>
      </c>
      <c r="BK68" s="48" t="n">
        <f aca="false">$H68*Y68</f>
        <v>0</v>
      </c>
      <c r="BL68" s="48" t="n">
        <f aca="false">$H68*Z68</f>
        <v>0</v>
      </c>
      <c r="BM68" s="48" t="n">
        <f aca="false">$H68*AA68</f>
        <v>0</v>
      </c>
      <c r="BN68" s="48" t="n">
        <f aca="false">$H68*AB68</f>
        <v>0</v>
      </c>
      <c r="BO68" s="48" t="n">
        <f aca="false">$H68*AC68</f>
        <v>0</v>
      </c>
      <c r="BP68" s="48" t="n">
        <f aca="false">$H68*AD68</f>
        <v>0</v>
      </c>
      <c r="BQ68" s="48" t="n">
        <f aca="false">$H68*AE68</f>
        <v>0</v>
      </c>
      <c r="BR68" s="48" t="n">
        <f aca="false">$H68*AF68</f>
        <v>0</v>
      </c>
      <c r="BS68" s="48" t="n">
        <f aca="false">$H68*AG68</f>
        <v>0</v>
      </c>
      <c r="BT68" s="48" t="n">
        <f aca="false">$H68*AH68</f>
        <v>0</v>
      </c>
      <c r="BU68" s="48" t="n">
        <f aca="false">$H68*AI68</f>
        <v>0</v>
      </c>
    </row>
    <row r="69" customFormat="false" ht="15" hidden="false" customHeight="false" outlineLevel="0" collapsed="false">
      <c r="A69" s="78" t="n">
        <v>13967</v>
      </c>
      <c r="B69" s="78" t="s">
        <v>134</v>
      </c>
      <c r="C69" s="78" t="s">
        <v>26</v>
      </c>
      <c r="D69" s="80" t="s">
        <v>130</v>
      </c>
      <c r="E69" s="134" t="s">
        <v>61</v>
      </c>
      <c r="F69" s="80" t="n">
        <v>2</v>
      </c>
      <c r="G69" s="79" t="n">
        <v>99</v>
      </c>
      <c r="H69" s="80" t="n">
        <f aca="false">SUM(I69:T69)</f>
        <v>0</v>
      </c>
      <c r="I69" s="135"/>
      <c r="J69" s="135"/>
      <c r="K69" s="135"/>
      <c r="L69" s="135"/>
      <c r="M69" s="135"/>
      <c r="N69" s="135"/>
      <c r="O69" s="135"/>
      <c r="P69" s="135"/>
      <c r="Q69" s="135"/>
      <c r="R69" s="135"/>
      <c r="S69" s="135"/>
      <c r="T69" s="135"/>
      <c r="U69" s="136" t="n">
        <v>1.418</v>
      </c>
      <c r="V69" s="43" t="n">
        <f aca="false">H69*U69</f>
        <v>0</v>
      </c>
      <c r="W69" s="43" t="n">
        <f aca="false">H69*G69</f>
        <v>0</v>
      </c>
      <c r="X69" s="70" t="n">
        <f aca="false">F69*H69</f>
        <v>0</v>
      </c>
      <c r="AD69" s="48" t="n">
        <v>1</v>
      </c>
      <c r="AM69" s="49" t="n">
        <v>1</v>
      </c>
      <c r="AN69" s="49" t="n">
        <v>1</v>
      </c>
      <c r="AO69" s="49"/>
      <c r="AP69" s="49"/>
      <c r="AQ69" s="70" t="n">
        <f aca="false">AJ69*$H$69</f>
        <v>0</v>
      </c>
      <c r="AR69" s="70" t="n">
        <f aca="false">AK69*$H$69</f>
        <v>0</v>
      </c>
      <c r="AS69" s="70" t="n">
        <f aca="false">AL69*$H$69</f>
        <v>0</v>
      </c>
      <c r="AT69" s="70" t="n">
        <f aca="false">AM69*$H$69</f>
        <v>0</v>
      </c>
      <c r="AU69" s="70" t="n">
        <f aca="false">AN69*$H$69</f>
        <v>0</v>
      </c>
      <c r="AV69" s="70" t="n">
        <f aca="false">AO69*$H$69</f>
        <v>0</v>
      </c>
      <c r="AW69" s="70" t="n">
        <f aca="false">AP69*$H$69</f>
        <v>0</v>
      </c>
      <c r="AX69" s="70" t="n">
        <f aca="false">SUM(AJ69:AP69)</f>
        <v>2</v>
      </c>
      <c r="BB69" s="49" t="n">
        <v>2</v>
      </c>
      <c r="BE69" s="70" t="n">
        <f aca="false">AY69*$H$69</f>
        <v>0</v>
      </c>
      <c r="BF69" s="70" t="n">
        <f aca="false">AZ69*$H$69</f>
        <v>0</v>
      </c>
      <c r="BG69" s="70" t="n">
        <f aca="false">BA69*$H$69</f>
        <v>0</v>
      </c>
      <c r="BH69" s="70" t="n">
        <f aca="false">BB69*$H$69</f>
        <v>0</v>
      </c>
      <c r="BI69" s="70" t="n">
        <f aca="false">BC69*$H$69</f>
        <v>0</v>
      </c>
      <c r="BJ69" s="70" t="n">
        <f aca="false">BD69*$H$69</f>
        <v>0</v>
      </c>
      <c r="BK69" s="48" t="n">
        <f aca="false">$H69*Y69</f>
        <v>0</v>
      </c>
      <c r="BL69" s="48" t="n">
        <f aca="false">$H69*Z69</f>
        <v>0</v>
      </c>
      <c r="BM69" s="48" t="n">
        <f aca="false">$H69*AA69</f>
        <v>0</v>
      </c>
      <c r="BN69" s="48" t="n">
        <f aca="false">$H69*AB69</f>
        <v>0</v>
      </c>
      <c r="BO69" s="48" t="n">
        <f aca="false">$H69*AC69</f>
        <v>0</v>
      </c>
      <c r="BP69" s="48" t="n">
        <f aca="false">$H69*AD69</f>
        <v>0</v>
      </c>
      <c r="BQ69" s="48" t="n">
        <f aca="false">$H69*AE69</f>
        <v>0</v>
      </c>
      <c r="BR69" s="48" t="n">
        <f aca="false">$H69*AF69</f>
        <v>0</v>
      </c>
      <c r="BS69" s="48" t="n">
        <f aca="false">$H69*AG69</f>
        <v>0</v>
      </c>
      <c r="BT69" s="48" t="n">
        <f aca="false">$H69*AH69</f>
        <v>0</v>
      </c>
      <c r="BU69" s="48" t="n">
        <f aca="false">$H69*AI69</f>
        <v>0</v>
      </c>
    </row>
    <row r="70" customFormat="false" ht="12.8" hidden="false" customHeight="false" outlineLevel="0" collapsed="false">
      <c r="A70" s="78" t="n">
        <v>13968</v>
      </c>
      <c r="B70" s="78" t="s">
        <v>135</v>
      </c>
      <c r="C70" s="78" t="s">
        <v>26</v>
      </c>
      <c r="D70" s="80" t="s">
        <v>128</v>
      </c>
      <c r="E70" s="134" t="s">
        <v>61</v>
      </c>
      <c r="F70" s="80" t="n">
        <v>2</v>
      </c>
      <c r="G70" s="79" t="n">
        <v>107.5998</v>
      </c>
      <c r="H70" s="80" t="n">
        <f aca="false">SUM(I70:T70)</f>
        <v>0</v>
      </c>
      <c r="I70" s="135"/>
      <c r="J70" s="135"/>
      <c r="K70" s="135"/>
      <c r="L70" s="135"/>
      <c r="M70" s="135"/>
      <c r="N70" s="135"/>
      <c r="O70" s="135"/>
      <c r="P70" s="135"/>
      <c r="Q70" s="135"/>
      <c r="R70" s="135"/>
      <c r="S70" s="135"/>
      <c r="T70" s="135"/>
      <c r="U70" s="136" t="n">
        <v>1.574</v>
      </c>
      <c r="V70" s="43" t="n">
        <f aca="false">H70*U70</f>
        <v>0</v>
      </c>
      <c r="W70" s="43" t="n">
        <f aca="false">H70*G70</f>
        <v>0</v>
      </c>
      <c r="X70" s="70" t="n">
        <f aca="false">F70*H70</f>
        <v>0</v>
      </c>
      <c r="AF70" s="48" t="n">
        <v>1</v>
      </c>
      <c r="AM70" s="49" t="n">
        <v>1</v>
      </c>
      <c r="AN70" s="49"/>
      <c r="AO70" s="49" t="n">
        <v>1</v>
      </c>
      <c r="AP70" s="49"/>
      <c r="AQ70" s="70" t="n">
        <f aca="false">AJ70*$H$70</f>
        <v>0</v>
      </c>
      <c r="AR70" s="70" t="n">
        <f aca="false">AK70*$H$70</f>
        <v>0</v>
      </c>
      <c r="AS70" s="70" t="n">
        <f aca="false">AL70*$H$70</f>
        <v>0</v>
      </c>
      <c r="AT70" s="70" t="n">
        <f aca="false">AM70*$H$70</f>
        <v>0</v>
      </c>
      <c r="AU70" s="70" t="n">
        <f aca="false">AN70*$H$70</f>
        <v>0</v>
      </c>
      <c r="AV70" s="70" t="n">
        <f aca="false">AO70*$H$70</f>
        <v>0</v>
      </c>
      <c r="AW70" s="70" t="n">
        <f aca="false">AP70*$H$70</f>
        <v>0</v>
      </c>
      <c r="AX70" s="70" t="n">
        <f aca="false">SUM(AJ70:AP70)</f>
        <v>2</v>
      </c>
      <c r="BB70" s="49" t="n">
        <v>2</v>
      </c>
      <c r="BE70" s="70" t="n">
        <f aca="false">AY70*$H$70</f>
        <v>0</v>
      </c>
      <c r="BF70" s="70" t="n">
        <f aca="false">AZ70*$H$70</f>
        <v>0</v>
      </c>
      <c r="BG70" s="70" t="n">
        <f aca="false">BA70*$H$70</f>
        <v>0</v>
      </c>
      <c r="BH70" s="70" t="n">
        <f aca="false">BB70*$H$70</f>
        <v>0</v>
      </c>
      <c r="BI70" s="70" t="n">
        <f aca="false">BC70*$H$70</f>
        <v>0</v>
      </c>
      <c r="BJ70" s="70" t="n">
        <f aca="false">BD70*$H$70</f>
        <v>0</v>
      </c>
      <c r="BK70" s="48" t="n">
        <f aca="false">$H70*Y70</f>
        <v>0</v>
      </c>
      <c r="BL70" s="48" t="n">
        <f aca="false">$H70*Z70</f>
        <v>0</v>
      </c>
      <c r="BM70" s="48" t="n">
        <f aca="false">$H70*AA70</f>
        <v>0</v>
      </c>
      <c r="BN70" s="48" t="n">
        <f aca="false">$H70*AB70</f>
        <v>0</v>
      </c>
      <c r="BO70" s="48" t="n">
        <f aca="false">$H70*AC70</f>
        <v>0</v>
      </c>
      <c r="BP70" s="48" t="n">
        <f aca="false">$H70*AD70</f>
        <v>0</v>
      </c>
      <c r="BQ70" s="48" t="n">
        <f aca="false">$H70*AE70</f>
        <v>0</v>
      </c>
      <c r="BR70" s="48" t="n">
        <f aca="false">$H70*AF70</f>
        <v>0</v>
      </c>
      <c r="BS70" s="48" t="n">
        <f aca="false">$H70*AG70</f>
        <v>0</v>
      </c>
      <c r="BT70" s="48" t="n">
        <f aca="false">$H70*AH70</f>
        <v>0</v>
      </c>
      <c r="BU70" s="48" t="n">
        <f aca="false">$H70*AI70</f>
        <v>0</v>
      </c>
    </row>
    <row r="71" customFormat="false" ht="15" hidden="false" customHeight="false" outlineLevel="0" collapsed="false">
      <c r="A71" s="78" t="n">
        <v>13973</v>
      </c>
      <c r="B71" s="78" t="s">
        <v>136</v>
      </c>
      <c r="C71" s="78" t="s">
        <v>26</v>
      </c>
      <c r="D71" s="80" t="s">
        <v>104</v>
      </c>
      <c r="E71" s="134" t="s">
        <v>61</v>
      </c>
      <c r="F71" s="80" t="n">
        <v>2</v>
      </c>
      <c r="G71" s="79" t="n">
        <v>198</v>
      </c>
      <c r="H71" s="80" t="n">
        <f aca="false">SUM(I71:T71)</f>
        <v>0</v>
      </c>
      <c r="I71" s="135"/>
      <c r="J71" s="135"/>
      <c r="K71" s="135"/>
      <c r="L71" s="135"/>
      <c r="M71" s="135"/>
      <c r="N71" s="135"/>
      <c r="O71" s="135"/>
      <c r="P71" s="135"/>
      <c r="Q71" s="135"/>
      <c r="R71" s="135"/>
      <c r="S71" s="135"/>
      <c r="T71" s="135"/>
      <c r="U71" s="136" t="n">
        <v>3.258</v>
      </c>
      <c r="V71" s="43" t="n">
        <f aca="false">H71*U71</f>
        <v>0</v>
      </c>
      <c r="W71" s="43" t="n">
        <f aca="false">H71*G71</f>
        <v>0</v>
      </c>
      <c r="X71" s="70" t="n">
        <f aca="false">F71*H71</f>
        <v>0</v>
      </c>
      <c r="AD71" s="48" t="n">
        <v>1</v>
      </c>
      <c r="AF71" s="48" t="n">
        <v>1</v>
      </c>
      <c r="AM71" s="49"/>
      <c r="AN71" s="49"/>
      <c r="AO71" s="49"/>
      <c r="AP71" s="49" t="n">
        <v>2</v>
      </c>
      <c r="AQ71" s="70" t="n">
        <f aca="false">AJ71*$H$71</f>
        <v>0</v>
      </c>
      <c r="AR71" s="70" t="n">
        <f aca="false">AK71*$H$71</f>
        <v>0</v>
      </c>
      <c r="AS71" s="70" t="n">
        <f aca="false">AL71*$H$71</f>
        <v>0</v>
      </c>
      <c r="AT71" s="70" t="n">
        <f aca="false">AM71*$H$71</f>
        <v>0</v>
      </c>
      <c r="AU71" s="70" t="n">
        <f aca="false">AN71*$H$71</f>
        <v>0</v>
      </c>
      <c r="AV71" s="70" t="n">
        <f aca="false">AO71*$H$71</f>
        <v>0</v>
      </c>
      <c r="AW71" s="70" t="n">
        <f aca="false">AP71*$H$71</f>
        <v>0</v>
      </c>
      <c r="AX71" s="70" t="n">
        <f aca="false">SUM(AJ71:AP71)</f>
        <v>2</v>
      </c>
      <c r="BB71" s="49" t="n">
        <v>2</v>
      </c>
      <c r="BE71" s="70" t="n">
        <f aca="false">AY71*$H$71</f>
        <v>0</v>
      </c>
      <c r="BF71" s="70" t="n">
        <f aca="false">AZ71*$H$71</f>
        <v>0</v>
      </c>
      <c r="BG71" s="70" t="n">
        <f aca="false">BA71*$H$71</f>
        <v>0</v>
      </c>
      <c r="BH71" s="70" t="n">
        <f aca="false">BB71*$H$71</f>
        <v>0</v>
      </c>
      <c r="BI71" s="70" t="n">
        <f aca="false">BC71*$H$71</f>
        <v>0</v>
      </c>
      <c r="BJ71" s="70" t="n">
        <f aca="false">BD71*$H$71</f>
        <v>0</v>
      </c>
      <c r="BK71" s="48" t="n">
        <f aca="false">$H71*Y71</f>
        <v>0</v>
      </c>
      <c r="BL71" s="48" t="n">
        <f aca="false">$H71*Z71</f>
        <v>0</v>
      </c>
      <c r="BM71" s="48" t="n">
        <f aca="false">$H71*AA71</f>
        <v>0</v>
      </c>
      <c r="BN71" s="48" t="n">
        <f aca="false">$H71*AB71</f>
        <v>0</v>
      </c>
      <c r="BO71" s="48" t="n">
        <f aca="false">$H71*AC71</f>
        <v>0</v>
      </c>
      <c r="BP71" s="48" t="n">
        <f aca="false">$H71*AD71</f>
        <v>0</v>
      </c>
      <c r="BQ71" s="48" t="n">
        <f aca="false">$H71*AE71</f>
        <v>0</v>
      </c>
      <c r="BR71" s="48" t="n">
        <f aca="false">$H71*AF71</f>
        <v>0</v>
      </c>
      <c r="BS71" s="48" t="n">
        <f aca="false">$H71*AG71</f>
        <v>0</v>
      </c>
      <c r="BT71" s="48" t="n">
        <f aca="false">$H71*AH71</f>
        <v>0</v>
      </c>
      <c r="BU71" s="48" t="n">
        <f aca="false">$H71*AI71</f>
        <v>0</v>
      </c>
    </row>
    <row r="72" customFormat="false" ht="15" hidden="false" customHeight="false" outlineLevel="0" collapsed="false">
      <c r="A72" s="78" t="n">
        <v>13970</v>
      </c>
      <c r="B72" s="78" t="s">
        <v>137</v>
      </c>
      <c r="C72" s="78" t="s">
        <v>26</v>
      </c>
      <c r="D72" s="80" t="s">
        <v>138</v>
      </c>
      <c r="E72" s="134" t="s">
        <v>61</v>
      </c>
      <c r="F72" s="80" t="n">
        <v>2</v>
      </c>
      <c r="G72" s="79" t="n">
        <v>107.5998</v>
      </c>
      <c r="H72" s="80" t="n">
        <f aca="false">SUM(I72:T72)</f>
        <v>1</v>
      </c>
      <c r="I72" s="135"/>
      <c r="J72" s="135"/>
      <c r="K72" s="135"/>
      <c r="L72" s="135"/>
      <c r="M72" s="135"/>
      <c r="N72" s="135"/>
      <c r="O72" s="135"/>
      <c r="P72" s="135"/>
      <c r="Q72" s="135"/>
      <c r="R72" s="135"/>
      <c r="S72" s="135"/>
      <c r="T72" s="135" t="n">
        <v>1</v>
      </c>
      <c r="U72" s="136" t="n">
        <v>1.574</v>
      </c>
      <c r="V72" s="43" t="n">
        <f aca="false">H72*U72</f>
        <v>1.574</v>
      </c>
      <c r="W72" s="43" t="n">
        <f aca="false">H72*G72</f>
        <v>107.5998</v>
      </c>
      <c r="X72" s="70" t="n">
        <f aca="false">F72*H72</f>
        <v>2</v>
      </c>
      <c r="AC72" s="48" t="n">
        <v>1</v>
      </c>
      <c r="AM72" s="49"/>
      <c r="AN72" s="49" t="n">
        <v>1</v>
      </c>
      <c r="AO72" s="49" t="n">
        <v>1</v>
      </c>
      <c r="AP72" s="49"/>
      <c r="AQ72" s="70" t="n">
        <f aca="false">AJ72*$H$72</f>
        <v>0</v>
      </c>
      <c r="AR72" s="70" t="n">
        <f aca="false">AK72*$H$72</f>
        <v>0</v>
      </c>
      <c r="AS72" s="70" t="n">
        <f aca="false">AL72*$H$72</f>
        <v>0</v>
      </c>
      <c r="AT72" s="70" t="n">
        <f aca="false">AM72*$H$72</f>
        <v>0</v>
      </c>
      <c r="AU72" s="70" t="n">
        <f aca="false">AN72*$H$72</f>
        <v>1</v>
      </c>
      <c r="AV72" s="70" t="n">
        <f aca="false">AO72*$H$72</f>
        <v>1</v>
      </c>
      <c r="AW72" s="70" t="n">
        <f aca="false">AP72*$H$72</f>
        <v>0</v>
      </c>
      <c r="AX72" s="70" t="n">
        <f aca="false">SUM(AJ72:AP72)</f>
        <v>2</v>
      </c>
      <c r="BB72" s="49" t="n">
        <v>2</v>
      </c>
      <c r="BE72" s="70" t="n">
        <f aca="false">AY72*$H$72</f>
        <v>0</v>
      </c>
      <c r="BF72" s="70" t="n">
        <f aca="false">AZ72*$H$72</f>
        <v>0</v>
      </c>
      <c r="BG72" s="70" t="n">
        <f aca="false">BA72*$H$72</f>
        <v>0</v>
      </c>
      <c r="BH72" s="70" t="n">
        <f aca="false">BB72*$H$72</f>
        <v>2</v>
      </c>
      <c r="BI72" s="70" t="n">
        <f aca="false">BC72*$H$72</f>
        <v>0</v>
      </c>
      <c r="BJ72" s="70" t="n">
        <f aca="false">BD72*$H$72</f>
        <v>0</v>
      </c>
      <c r="BK72" s="48" t="n">
        <f aca="false">$H72*Y72</f>
        <v>0</v>
      </c>
      <c r="BL72" s="48" t="n">
        <f aca="false">$H72*Z72</f>
        <v>0</v>
      </c>
      <c r="BM72" s="48" t="n">
        <f aca="false">$H72*AA72</f>
        <v>0</v>
      </c>
      <c r="BN72" s="48" t="n">
        <f aca="false">$H72*AB72</f>
        <v>0</v>
      </c>
      <c r="BO72" s="48" t="n">
        <f aca="false">$H72*AC72</f>
        <v>1</v>
      </c>
      <c r="BP72" s="48" t="n">
        <f aca="false">$H72*AD72</f>
        <v>0</v>
      </c>
      <c r="BQ72" s="48" t="n">
        <f aca="false">$H72*AE72</f>
        <v>0</v>
      </c>
      <c r="BR72" s="48" t="n">
        <f aca="false">$H72*AF72</f>
        <v>0</v>
      </c>
      <c r="BS72" s="48" t="n">
        <f aca="false">$H72*AG72</f>
        <v>0</v>
      </c>
      <c r="BT72" s="48" t="n">
        <f aca="false">$H72*AH72</f>
        <v>0</v>
      </c>
      <c r="BU72" s="48" t="n">
        <f aca="false">$H72*AI72</f>
        <v>0</v>
      </c>
    </row>
    <row r="73" customFormat="false" ht="15" hidden="false" customHeight="false" outlineLevel="0" collapsed="false">
      <c r="A73" s="78" t="n">
        <v>13966</v>
      </c>
      <c r="B73" s="78" t="s">
        <v>139</v>
      </c>
      <c r="C73" s="78" t="s">
        <v>26</v>
      </c>
      <c r="D73" s="80" t="s">
        <v>138</v>
      </c>
      <c r="E73" s="134" t="s">
        <v>61</v>
      </c>
      <c r="F73" s="80" t="n">
        <v>2</v>
      </c>
      <c r="G73" s="79" t="n">
        <v>81</v>
      </c>
      <c r="H73" s="80" t="n">
        <f aca="false">SUM(I73:T73)</f>
        <v>0</v>
      </c>
      <c r="I73" s="135"/>
      <c r="J73" s="135"/>
      <c r="K73" s="135"/>
      <c r="L73" s="135"/>
      <c r="M73" s="135"/>
      <c r="N73" s="135"/>
      <c r="O73" s="135"/>
      <c r="P73" s="135"/>
      <c r="Q73" s="135"/>
      <c r="R73" s="135"/>
      <c r="S73" s="135"/>
      <c r="T73" s="135"/>
      <c r="U73" s="136" t="n">
        <v>1.083</v>
      </c>
      <c r="V73" s="43" t="n">
        <f aca="false">H73*U73</f>
        <v>0</v>
      </c>
      <c r="W73" s="43" t="n">
        <f aca="false">H73*G73</f>
        <v>0</v>
      </c>
      <c r="X73" s="70" t="n">
        <f aca="false">F73*H73</f>
        <v>0</v>
      </c>
      <c r="AB73" s="48" t="n">
        <v>1</v>
      </c>
      <c r="AM73" s="49"/>
      <c r="AN73" s="49" t="n">
        <v>1</v>
      </c>
      <c r="AO73" s="49" t="n">
        <v>1</v>
      </c>
      <c r="AP73" s="49"/>
      <c r="AQ73" s="70" t="n">
        <f aca="false">AJ73*$H$73</f>
        <v>0</v>
      </c>
      <c r="AR73" s="70" t="n">
        <f aca="false">AK73*$H$73</f>
        <v>0</v>
      </c>
      <c r="AS73" s="70" t="n">
        <f aca="false">AL73*$H$73</f>
        <v>0</v>
      </c>
      <c r="AT73" s="70" t="n">
        <f aca="false">AM73*$H$73</f>
        <v>0</v>
      </c>
      <c r="AU73" s="70" t="n">
        <f aca="false">AN73*$H$73</f>
        <v>0</v>
      </c>
      <c r="AV73" s="70" t="n">
        <f aca="false">AO73*$H$73</f>
        <v>0</v>
      </c>
      <c r="AW73" s="70" t="n">
        <f aca="false">AP73*$H$73</f>
        <v>0</v>
      </c>
      <c r="AX73" s="70" t="n">
        <f aca="false">SUM(AJ73:AP73)</f>
        <v>2</v>
      </c>
      <c r="BB73" s="49" t="n">
        <v>2</v>
      </c>
      <c r="BE73" s="70" t="n">
        <f aca="false">AY73*$H$73</f>
        <v>0</v>
      </c>
      <c r="BF73" s="70" t="n">
        <f aca="false">AZ73*$H$73</f>
        <v>0</v>
      </c>
      <c r="BG73" s="70" t="n">
        <f aca="false">BA73*$H$73</f>
        <v>0</v>
      </c>
      <c r="BH73" s="70" t="n">
        <f aca="false">BB73*$H$73</f>
        <v>0</v>
      </c>
      <c r="BI73" s="70" t="n">
        <f aca="false">BC73*$H$73</f>
        <v>0</v>
      </c>
      <c r="BJ73" s="70" t="n">
        <f aca="false">BD73*$H$73</f>
        <v>0</v>
      </c>
      <c r="BK73" s="48" t="n">
        <f aca="false">$H73*Y73</f>
        <v>0</v>
      </c>
      <c r="BL73" s="48" t="n">
        <f aca="false">$H73*Z73</f>
        <v>0</v>
      </c>
      <c r="BM73" s="48" t="n">
        <f aca="false">$H73*AA73</f>
        <v>0</v>
      </c>
      <c r="BN73" s="48" t="n">
        <f aca="false">$H73*AB73</f>
        <v>0</v>
      </c>
      <c r="BO73" s="48" t="n">
        <f aca="false">$H73*AC73</f>
        <v>0</v>
      </c>
      <c r="BP73" s="48" t="n">
        <f aca="false">$H73*AD73</f>
        <v>0</v>
      </c>
      <c r="BQ73" s="48" t="n">
        <f aca="false">$H73*AE73</f>
        <v>0</v>
      </c>
      <c r="BR73" s="48" t="n">
        <f aca="false">$H73*AF73</f>
        <v>0</v>
      </c>
      <c r="BS73" s="48" t="n">
        <f aca="false">$H73*AG73</f>
        <v>0</v>
      </c>
      <c r="BT73" s="48" t="n">
        <f aca="false">$H73*AH73</f>
        <v>0</v>
      </c>
      <c r="BU73" s="48" t="n">
        <f aca="false">$H73*AI73</f>
        <v>0</v>
      </c>
    </row>
    <row r="74" customFormat="false" ht="15" hidden="false" customHeight="false" outlineLevel="0" collapsed="false">
      <c r="A74" s="78" t="n">
        <v>13971</v>
      </c>
      <c r="B74" s="78" t="s">
        <v>140</v>
      </c>
      <c r="C74" s="78" t="s">
        <v>26</v>
      </c>
      <c r="D74" s="80" t="s">
        <v>138</v>
      </c>
      <c r="E74" s="134" t="s">
        <v>61</v>
      </c>
      <c r="F74" s="80" t="n">
        <v>2</v>
      </c>
      <c r="G74" s="79" t="n">
        <v>99</v>
      </c>
      <c r="H74" s="80" t="n">
        <f aca="false">SUM(I74:T74)</f>
        <v>0</v>
      </c>
      <c r="I74" s="135"/>
      <c r="J74" s="135"/>
      <c r="K74" s="135"/>
      <c r="L74" s="135"/>
      <c r="M74" s="135"/>
      <c r="N74" s="135"/>
      <c r="O74" s="135"/>
      <c r="P74" s="135"/>
      <c r="Q74" s="135"/>
      <c r="R74" s="135"/>
      <c r="S74" s="135"/>
      <c r="T74" s="135"/>
      <c r="U74" s="136" t="n">
        <v>1.468</v>
      </c>
      <c r="V74" s="43" t="n">
        <f aca="false">H74*U74</f>
        <v>0</v>
      </c>
      <c r="W74" s="43" t="n">
        <f aca="false">H74*G74</f>
        <v>0</v>
      </c>
      <c r="X74" s="70" t="n">
        <f aca="false">F74*H74</f>
        <v>0</v>
      </c>
      <c r="AE74" s="48" t="n">
        <v>1</v>
      </c>
      <c r="AM74" s="49"/>
      <c r="AN74" s="49" t="n">
        <v>1</v>
      </c>
      <c r="AO74" s="49" t="n">
        <v>1</v>
      </c>
      <c r="AP74" s="49"/>
      <c r="AQ74" s="70" t="n">
        <f aca="false">AJ74*$H$74</f>
        <v>0</v>
      </c>
      <c r="AR74" s="70" t="n">
        <f aca="false">AK74*$H$74</f>
        <v>0</v>
      </c>
      <c r="AS74" s="70" t="n">
        <f aca="false">AL74*$H$74</f>
        <v>0</v>
      </c>
      <c r="AT74" s="70" t="n">
        <f aca="false">AM74*$H$74</f>
        <v>0</v>
      </c>
      <c r="AU74" s="70" t="n">
        <f aca="false">AN74*$H$74</f>
        <v>0</v>
      </c>
      <c r="AV74" s="70" t="n">
        <f aca="false">AO74*$H$74</f>
        <v>0</v>
      </c>
      <c r="AW74" s="70" t="n">
        <f aca="false">AP74*$H$74</f>
        <v>0</v>
      </c>
      <c r="AX74" s="70" t="n">
        <f aca="false">SUM(AJ74:AP74)</f>
        <v>2</v>
      </c>
      <c r="BB74" s="49" t="n">
        <v>2</v>
      </c>
      <c r="BE74" s="70" t="n">
        <f aca="false">AY74*$H$74</f>
        <v>0</v>
      </c>
      <c r="BF74" s="70" t="n">
        <f aca="false">AZ74*$H$74</f>
        <v>0</v>
      </c>
      <c r="BG74" s="70" t="n">
        <f aca="false">BA74*$H$74</f>
        <v>0</v>
      </c>
      <c r="BH74" s="70" t="n">
        <f aca="false">BB74*$H$74</f>
        <v>0</v>
      </c>
      <c r="BI74" s="70" t="n">
        <f aca="false">BC74*$H$74</f>
        <v>0</v>
      </c>
      <c r="BJ74" s="70" t="n">
        <f aca="false">BD74*$H$74</f>
        <v>0</v>
      </c>
      <c r="BK74" s="48" t="n">
        <f aca="false">$H74*Y74</f>
        <v>0</v>
      </c>
      <c r="BL74" s="48" t="n">
        <f aca="false">$H74*Z74</f>
        <v>0</v>
      </c>
      <c r="BM74" s="48" t="n">
        <f aca="false">$H74*AA74</f>
        <v>0</v>
      </c>
      <c r="BN74" s="48" t="n">
        <f aca="false">$H74*AB74</f>
        <v>0</v>
      </c>
      <c r="BO74" s="48" t="n">
        <f aca="false">$H74*AC74</f>
        <v>0</v>
      </c>
      <c r="BP74" s="48" t="n">
        <f aca="false">$H74*AD74</f>
        <v>0</v>
      </c>
      <c r="BQ74" s="48" t="n">
        <f aca="false">$H74*AE74</f>
        <v>0</v>
      </c>
      <c r="BR74" s="48" t="n">
        <f aca="false">$H74*AF74</f>
        <v>0</v>
      </c>
      <c r="BS74" s="48" t="n">
        <f aca="false">$H74*AG74</f>
        <v>0</v>
      </c>
      <c r="BT74" s="48" t="n">
        <f aca="false">$H74*AH74</f>
        <v>0</v>
      </c>
      <c r="BU74" s="48" t="n">
        <f aca="false">$H74*AI74</f>
        <v>0</v>
      </c>
    </row>
    <row r="75" customFormat="false" ht="15" hidden="false" customHeight="false" outlineLevel="0" collapsed="false">
      <c r="A75" s="138"/>
      <c r="B75" s="87" t="s">
        <v>141</v>
      </c>
      <c r="C75" s="80"/>
      <c r="D75" s="80" t="s">
        <v>72</v>
      </c>
      <c r="E75" s="135"/>
      <c r="F75" s="80" t="n">
        <f aca="false">SUM(F64:F74)</f>
        <v>22</v>
      </c>
      <c r="G75" s="46" t="n">
        <f aca="false">SUM(G64:G74)</f>
        <v>1109.1996</v>
      </c>
      <c r="H75" s="80" t="n">
        <f aca="false">SUM(I75:T75)</f>
        <v>0</v>
      </c>
      <c r="I75" s="135"/>
      <c r="J75" s="135"/>
      <c r="K75" s="135"/>
      <c r="L75" s="135"/>
      <c r="M75" s="135"/>
      <c r="N75" s="135"/>
      <c r="O75" s="135"/>
      <c r="P75" s="135"/>
      <c r="Q75" s="135"/>
      <c r="R75" s="135"/>
      <c r="S75" s="135"/>
      <c r="T75" s="135"/>
      <c r="U75" s="139" t="n">
        <f aca="false">SUM(U64:U74)</f>
        <v>16.279</v>
      </c>
      <c r="V75" s="43" t="n">
        <f aca="false">H75*U75</f>
        <v>0</v>
      </c>
      <c r="W75" s="43" t="n">
        <f aca="false">H75*G75</f>
        <v>0</v>
      </c>
      <c r="X75" s="70" t="n">
        <f aca="false">F75*H75</f>
        <v>0</v>
      </c>
      <c r="Y75" s="48" t="n">
        <f aca="false">SUM(Y64:Y74)</f>
        <v>0</v>
      </c>
      <c r="Z75" s="48" t="n">
        <f aca="false">SUM(Z64:Z74)</f>
        <v>0</v>
      </c>
      <c r="AA75" s="48" t="n">
        <f aca="false">SUM(AA64:AA74)</f>
        <v>0</v>
      </c>
      <c r="AB75" s="48" t="n">
        <f aca="false">SUM(AB64:AB74)</f>
        <v>2</v>
      </c>
      <c r="AC75" s="48" t="n">
        <f aca="false">SUM(AC64:AC74)</f>
        <v>2</v>
      </c>
      <c r="AD75" s="48" t="n">
        <f aca="false">SUM(AD64:AD74)</f>
        <v>4</v>
      </c>
      <c r="AE75" s="48" t="n">
        <f aca="false">SUM(AE64:AE74)</f>
        <v>2</v>
      </c>
      <c r="AF75" s="48" t="n">
        <f aca="false">SUM(AF64:AF74)</f>
        <v>2</v>
      </c>
      <c r="AG75" s="48" t="n">
        <f aca="false">SUM(AG64:AG74)</f>
        <v>0</v>
      </c>
      <c r="AH75" s="48" t="n">
        <f aca="false">SUM(AH64:AH74)</f>
        <v>0</v>
      </c>
      <c r="AI75" s="48" t="n">
        <f aca="false">SUM(AI64:AI74)</f>
        <v>0</v>
      </c>
      <c r="AJ75" s="48" t="n">
        <f aca="false">SUM(AJ64:AJ74)</f>
        <v>0</v>
      </c>
      <c r="AK75" s="48" t="n">
        <f aca="false">SUM(AK64:AK74)</f>
        <v>0</v>
      </c>
      <c r="AL75" s="48" t="n">
        <f aca="false">SUM(AL64:AL74)</f>
        <v>0</v>
      </c>
      <c r="AM75" s="48" t="n">
        <f aca="false">SUM(AM64:AM74)</f>
        <v>7</v>
      </c>
      <c r="AN75" s="48" t="n">
        <f aca="false">SUM(AN64:AN74)</f>
        <v>8</v>
      </c>
      <c r="AO75" s="48" t="n">
        <f aca="false">SUM(AO64:AO74)</f>
        <v>5</v>
      </c>
      <c r="AP75" s="48" t="n">
        <f aca="false">SUM(AP64:AP74)</f>
        <v>2</v>
      </c>
      <c r="AQ75" s="70" t="n">
        <f aca="false">SUM(AQ2:AQ74)</f>
        <v>30</v>
      </c>
      <c r="AR75" s="70" t="n">
        <f aca="false">SUM(AR2:AR74)</f>
        <v>0</v>
      </c>
      <c r="AS75" s="70" t="n">
        <f aca="false">SUM(AS2:AS74)</f>
        <v>136</v>
      </c>
      <c r="AT75" s="70" t="n">
        <f aca="false">SUM(AT2:AT74)</f>
        <v>92</v>
      </c>
      <c r="AU75" s="70" t="n">
        <f aca="false">SUM(AU2:AU74)</f>
        <v>52</v>
      </c>
      <c r="AV75" s="70" t="n">
        <f aca="false">SUM(AV2:AV74)</f>
        <v>44</v>
      </c>
      <c r="AW75" s="70" t="n">
        <f aca="false">SUM(AW2:AW74)</f>
        <v>1</v>
      </c>
      <c r="AX75" s="70" t="n">
        <f aca="false">SUM(AJ75:AP75)</f>
        <v>22</v>
      </c>
      <c r="BB75" s="49" t="n">
        <v>22</v>
      </c>
      <c r="BE75" s="70" t="n">
        <f aca="false">AY75*$H$75</f>
        <v>0</v>
      </c>
      <c r="BF75" s="70" t="n">
        <f aca="false">AZ75*$H$75</f>
        <v>0</v>
      </c>
      <c r="BG75" s="70" t="n">
        <f aca="false">BA75*$H$75</f>
        <v>0</v>
      </c>
      <c r="BH75" s="70" t="n">
        <f aca="false">BB75*$H$75</f>
        <v>0</v>
      </c>
      <c r="BI75" s="70" t="n">
        <f aca="false">BC75*$H$75</f>
        <v>0</v>
      </c>
      <c r="BJ75" s="70" t="n">
        <f aca="false">BD75*$H$75</f>
        <v>0</v>
      </c>
      <c r="BK75" s="48" t="n">
        <f aca="false">$H75*Y75</f>
        <v>0</v>
      </c>
      <c r="BL75" s="48" t="n">
        <f aca="false">$H75*Z75</f>
        <v>0</v>
      </c>
      <c r="BM75" s="48" t="n">
        <f aca="false">$H75*AA75</f>
        <v>0</v>
      </c>
      <c r="BN75" s="48" t="n">
        <f aca="false">$H75*AB75</f>
        <v>0</v>
      </c>
      <c r="BO75" s="48" t="n">
        <f aca="false">$H75*AC75</f>
        <v>0</v>
      </c>
      <c r="BP75" s="48" t="n">
        <f aca="false">$H75*AD75</f>
        <v>0</v>
      </c>
      <c r="BQ75" s="48" t="n">
        <f aca="false">$H75*AE75</f>
        <v>0</v>
      </c>
      <c r="BR75" s="48" t="n">
        <f aca="false">$H75*AF75</f>
        <v>0</v>
      </c>
      <c r="BS75" s="48" t="n">
        <f aca="false">$H75*AG75</f>
        <v>0</v>
      </c>
      <c r="BT75" s="48" t="n">
        <f aca="false">$H75*AH75</f>
        <v>0</v>
      </c>
      <c r="BU75" s="48" t="n">
        <f aca="false">$H75*AI75</f>
        <v>0</v>
      </c>
    </row>
    <row r="76" customFormat="false" ht="15" hidden="false" customHeight="false" outlineLevel="0" collapsed="false">
      <c r="V76" s="49" t="n">
        <f aca="false">SUM(V2:V75)</f>
        <v>212.489</v>
      </c>
      <c r="W76" s="49" t="n">
        <f aca="false">SUM(W2:W75)+'Macros Fiberglass'!Q34</f>
        <v>18853.3398</v>
      </c>
      <c r="X76" s="48" t="n">
        <f aca="false">SUM(X2:X75)</f>
        <v>355</v>
      </c>
      <c r="BB76" s="49"/>
      <c r="BE76" s="70" t="n">
        <f aca="false">SUM(BE2:BE75)</f>
        <v>30</v>
      </c>
      <c r="BF76" s="70" t="n">
        <f aca="false">SUM(BF2:BF75)</f>
        <v>30</v>
      </c>
      <c r="BG76" s="70" t="n">
        <f aca="false">SUM(BG2:BG75)</f>
        <v>62</v>
      </c>
      <c r="BH76" s="70" t="n">
        <f aca="false">SUM(BH2:BH75)</f>
        <v>80</v>
      </c>
      <c r="BI76" s="70" t="n">
        <f aca="false">SUM(BI2:BI75)</f>
        <v>105</v>
      </c>
      <c r="BJ76" s="70" t="n">
        <f aca="false">SUM(BJ2:BJ75)</f>
        <v>48</v>
      </c>
      <c r="BK76" s="48" t="n">
        <f aca="false">SUM(BK2:BK75)</f>
        <v>4</v>
      </c>
      <c r="BL76" s="48" t="n">
        <f aca="false">SUM(BL2:BL75)</f>
        <v>56</v>
      </c>
      <c r="BM76" s="48" t="n">
        <f aca="false">SUM(BM2:BM75)</f>
        <v>109</v>
      </c>
      <c r="BN76" s="48" t="n">
        <f aca="false">SUM(BN2:BN75)</f>
        <v>36</v>
      </c>
      <c r="BO76" s="48" t="n">
        <f aca="false">SUM(BO2:BO75)</f>
        <v>32</v>
      </c>
      <c r="BP76" s="48" t="n">
        <f aca="false">SUM(BP2:BP75)</f>
        <v>38</v>
      </c>
      <c r="BQ76" s="48" t="n">
        <f aca="false">SUM(BQ2:BQ75)</f>
        <v>16</v>
      </c>
      <c r="BR76" s="48" t="n">
        <f aca="false">SUM(BR2:BR75)</f>
        <v>26</v>
      </c>
      <c r="BS76" s="48" t="n">
        <f aca="false">SUM(BS2:BS75)</f>
        <v>4</v>
      </c>
      <c r="BT76" s="48" t="n">
        <f aca="false">SUM(BT2:BT75)</f>
        <v>2</v>
      </c>
      <c r="BU76" s="48" t="n">
        <f aca="false">SUM(BU2:BU75)</f>
        <v>0</v>
      </c>
    </row>
    <row r="77" customFormat="false" ht="12.75" hidden="false" customHeight="false" outlineLevel="0" collapsed="false">
      <c r="BE77" s="49"/>
      <c r="BF77" s="49"/>
      <c r="BG77" s="49"/>
      <c r="BH77" s="49"/>
      <c r="BI77" s="49"/>
      <c r="BJ77" s="49"/>
    </row>
    <row r="1048575" customFormat="false" ht="12.8" hidden="false" customHeight="false" outlineLevel="0" collapsed="false"/>
    <row r="1048576" customFormat="false" ht="12.8" hidden="false" customHeight="false" outlineLevel="0" collapsed="false"/>
  </sheetData>
  <autoFilter ref="A1:D1"/>
  <mergeCells count="1">
    <mergeCell ref="A30:A33"/>
  </mergeCells>
  <conditionalFormatting sqref="AJ1:AP1">
    <cfRule type="expression" priority="2" aboveAverage="0" equalAverage="0" bottom="0" percent="0" rank="0" text="" dxfId="0">
      <formula>IF(#ref!=0,1)</formula>
    </cfRule>
  </conditionalFormatting>
  <conditionalFormatting sqref="AQ1:AW1">
    <cfRule type="expression" priority="3" aboveAverage="0" equalAverage="0" bottom="0" percent="0" rank="0" text="" dxfId="0">
      <formula>IF(#ref!=0,1)</formula>
    </cfRule>
  </conditionalFormatting>
  <dataValidations count="1">
    <dataValidation allowBlank="true" operator="between" showDropDown="false" showErrorMessage="true" showInputMessage="false" sqref="I2:T34" type="decimal">
      <formula1>0</formula1>
      <formula2>100</formula2>
    </dataValidation>
  </dataValidations>
  <hyperlinks>
    <hyperlink ref="E2" r:id="rId2" display="view"/>
    <hyperlink ref="E3" r:id="rId3" display="view"/>
    <hyperlink ref="E4" r:id="rId4" display="view"/>
    <hyperlink ref="E5" r:id="rId5" display="view"/>
    <hyperlink ref="E6" r:id="rId6" display="view"/>
    <hyperlink ref="E7" r:id="rId7" display="view"/>
    <hyperlink ref="E8" r:id="rId8" display="view"/>
    <hyperlink ref="E9" r:id="rId9" display="view"/>
    <hyperlink ref="E10" r:id="rId10" display="view"/>
    <hyperlink ref="E11" r:id="rId11" display="view"/>
    <hyperlink ref="E13" r:id="rId12" display="view"/>
    <hyperlink ref="E14" r:id="rId13" display="view"/>
    <hyperlink ref="E15" r:id="rId14" display="view"/>
    <hyperlink ref="E16" r:id="rId15" display="view"/>
    <hyperlink ref="E18" r:id="rId16" display="view"/>
    <hyperlink ref="E19" r:id="rId17" display="view"/>
    <hyperlink ref="E20" r:id="rId18" display="view"/>
    <hyperlink ref="E21" r:id="rId19" display="view"/>
    <hyperlink ref="E22" r:id="rId20" display="view"/>
    <hyperlink ref="E23" r:id="rId21" display="view"/>
    <hyperlink ref="E24" r:id="rId22" display="view"/>
    <hyperlink ref="E35" r:id="rId23" display="view"/>
    <hyperlink ref="E36" r:id="rId24" display="view"/>
    <hyperlink ref="E37" r:id="rId25" display="view"/>
    <hyperlink ref="E38" r:id="rId26" display="view"/>
    <hyperlink ref="E39" r:id="rId27" display="view"/>
    <hyperlink ref="E40" r:id="rId28" display="view"/>
    <hyperlink ref="E41" r:id="rId29" display="view"/>
    <hyperlink ref="E42" r:id="rId30" display="view"/>
    <hyperlink ref="E43" r:id="rId31" display="view"/>
    <hyperlink ref="E44" r:id="rId32" display="view"/>
    <hyperlink ref="E46" r:id="rId33" display="view"/>
    <hyperlink ref="E47" r:id="rId34" display="view"/>
    <hyperlink ref="E48" r:id="rId35" display="view"/>
    <hyperlink ref="E49" r:id="rId36" display="view"/>
    <hyperlink ref="E50" r:id="rId37" display="view"/>
    <hyperlink ref="E51" r:id="rId38" display="view"/>
    <hyperlink ref="E52" r:id="rId39" display="view"/>
    <hyperlink ref="E53" r:id="rId40" display="view"/>
    <hyperlink ref="E54" r:id="rId41" display="view"/>
    <hyperlink ref="E55" r:id="rId42" display="view"/>
    <hyperlink ref="E56" r:id="rId43" display="view"/>
    <hyperlink ref="E57" r:id="rId44" display="view"/>
    <hyperlink ref="E58" r:id="rId45" display="view"/>
    <hyperlink ref="E59" r:id="rId46" display="view"/>
    <hyperlink ref="E60" r:id="rId47" display="view"/>
    <hyperlink ref="E61" r:id="rId48" display="view"/>
    <hyperlink ref="E62" r:id="rId49" display="view"/>
    <hyperlink ref="E64" r:id="rId50" display="view"/>
    <hyperlink ref="E65" r:id="rId51" display="view"/>
    <hyperlink ref="E66" r:id="rId52" display="view"/>
    <hyperlink ref="E67" r:id="rId53" display="view"/>
    <hyperlink ref="E68" r:id="rId54" display="view"/>
    <hyperlink ref="E69" r:id="rId55" display="view"/>
    <hyperlink ref="E70" r:id="rId56" display="view"/>
    <hyperlink ref="E71" r:id="rId57" display="view"/>
    <hyperlink ref="E72" r:id="rId58" display="view"/>
    <hyperlink ref="E73" r:id="rId59" display="view"/>
    <hyperlink ref="E74" r:id="rId60" display="view"/>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61"/>
  <legacyDrawing r:id="rId62"/>
</worksheet>
</file>

<file path=xl/worksheets/sheet3.xml><?xml version="1.0" encoding="utf-8"?>
<worksheet xmlns="http://schemas.openxmlformats.org/spreadsheetml/2006/main" xmlns:r="http://schemas.openxmlformats.org/officeDocument/2006/relationships">
  <sheetPr filterMode="false">
    <pageSetUpPr fitToPage="false"/>
  </sheetPr>
  <dimension ref="A1:S3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16" activeCellId="0" sqref="H16"/>
    </sheetView>
  </sheetViews>
  <sheetFormatPr defaultRowHeight="13.9" zeroHeight="false" outlineLevelRow="0" outlineLevelCol="0"/>
  <cols>
    <col collapsed="false" customWidth="true" hidden="false" outlineLevel="0" max="1" min="1" style="0" width="8.57"/>
    <col collapsed="false" customWidth="true" hidden="false" outlineLevel="0" max="2" min="2" style="140" width="26.59"/>
    <col collapsed="false" customWidth="true" hidden="false" outlineLevel="0" max="3" min="3" style="140" width="8.4"/>
    <col collapsed="false" customWidth="true" hidden="false" outlineLevel="0" max="4" min="4" style="0" width="8.4"/>
    <col collapsed="false" customWidth="true" hidden="false" outlineLevel="0" max="5" min="5" style="0" width="8.57"/>
    <col collapsed="false" customWidth="true" hidden="false" outlineLevel="0" max="14" min="6" style="0" width="6.42"/>
    <col collapsed="false" customWidth="true" hidden="false" outlineLevel="0" max="16" min="15" style="0" width="8.57"/>
    <col collapsed="false" customWidth="true" hidden="true" outlineLevel="0" max="18" min="17" style="0" width="8.57"/>
    <col collapsed="false" customWidth="true" hidden="false" outlineLevel="0" max="1025" min="19" style="0" width="8.57"/>
  </cols>
  <sheetData>
    <row r="1" customFormat="false" ht="93.95" hidden="false" customHeight="false" outlineLevel="0" collapsed="false">
      <c r="A1" s="51" t="s">
        <v>35</v>
      </c>
      <c r="B1" s="52" t="s">
        <v>142</v>
      </c>
      <c r="C1" s="52" t="s">
        <v>143</v>
      </c>
      <c r="D1" s="52" t="s">
        <v>40</v>
      </c>
      <c r="E1" s="54" t="s">
        <v>41</v>
      </c>
      <c r="F1" s="52" t="s">
        <v>42</v>
      </c>
      <c r="G1" s="141" t="s">
        <v>144</v>
      </c>
      <c r="H1" s="142" t="s">
        <v>145</v>
      </c>
      <c r="I1" s="143" t="s">
        <v>146</v>
      </c>
      <c r="J1" s="144" t="s">
        <v>147</v>
      </c>
      <c r="K1" s="145" t="s">
        <v>148</v>
      </c>
      <c r="L1" s="63" t="s">
        <v>51</v>
      </c>
      <c r="M1" s="146" t="s">
        <v>149</v>
      </c>
      <c r="N1" s="147" t="s">
        <v>150</v>
      </c>
      <c r="O1" s="52" t="s">
        <v>55</v>
      </c>
      <c r="P1" s="52" t="s">
        <v>56</v>
      </c>
      <c r="Q1" s="148" t="s">
        <v>57</v>
      </c>
      <c r="R1" s="149"/>
    </row>
    <row r="2" customFormat="false" ht="13.8" hidden="false" customHeight="false" outlineLevel="0" collapsed="false">
      <c r="A2" s="78" t="n">
        <v>21001</v>
      </c>
      <c r="B2" s="78" t="s">
        <v>151</v>
      </c>
      <c r="C2" s="78" t="s">
        <v>61</v>
      </c>
      <c r="D2" s="78" t="n">
        <v>1</v>
      </c>
      <c r="E2" s="80" t="n">
        <v>238</v>
      </c>
      <c r="F2" s="80" t="n">
        <f aca="false">SUM(G2:N2)</f>
        <v>1</v>
      </c>
      <c r="G2" s="135"/>
      <c r="H2" s="135" t="n">
        <v>1</v>
      </c>
      <c r="I2" s="135"/>
      <c r="J2" s="135"/>
      <c r="K2" s="135"/>
      <c r="L2" s="135"/>
      <c r="M2" s="135"/>
      <c r="N2" s="135"/>
      <c r="O2" s="83" t="n">
        <v>3.8</v>
      </c>
      <c r="P2" s="43" t="n">
        <f aca="false">F2*O2</f>
        <v>3.8</v>
      </c>
      <c r="Q2" s="150" t="n">
        <f aca="false">F2*E2</f>
        <v>238</v>
      </c>
      <c r="R2" s="149" t="n">
        <f aca="false">F2*D2</f>
        <v>1</v>
      </c>
      <c r="S2" s="151"/>
    </row>
    <row r="3" customFormat="false" ht="13.8" hidden="false" customHeight="false" outlineLevel="0" collapsed="false">
      <c r="A3" s="78" t="n">
        <v>21002</v>
      </c>
      <c r="B3" s="78" t="s">
        <v>152</v>
      </c>
      <c r="C3" s="78" t="s">
        <v>61</v>
      </c>
      <c r="D3" s="78" t="n">
        <v>1</v>
      </c>
      <c r="E3" s="80" t="n">
        <v>235</v>
      </c>
      <c r="F3" s="80" t="n">
        <f aca="false">SUM(G3:N3)</f>
        <v>1</v>
      </c>
      <c r="G3" s="135"/>
      <c r="H3" s="135" t="n">
        <v>1</v>
      </c>
      <c r="I3" s="135"/>
      <c r="J3" s="135"/>
      <c r="K3" s="135"/>
      <c r="L3" s="135"/>
      <c r="M3" s="135"/>
      <c r="N3" s="135"/>
      <c r="O3" s="83" t="n">
        <v>3.4</v>
      </c>
      <c r="P3" s="43" t="n">
        <f aca="false">F3*O3</f>
        <v>3.4</v>
      </c>
      <c r="Q3" s="150" t="n">
        <f aca="false">F3*E3</f>
        <v>235</v>
      </c>
      <c r="R3" s="149" t="n">
        <f aca="false">F3*D3</f>
        <v>1</v>
      </c>
      <c r="S3" s="151"/>
    </row>
    <row r="4" customFormat="false" ht="13.8" hidden="false" customHeight="false" outlineLevel="0" collapsed="false">
      <c r="A4" s="78" t="n">
        <v>21003</v>
      </c>
      <c r="B4" s="78" t="s">
        <v>153</v>
      </c>
      <c r="C4" s="78" t="s">
        <v>61</v>
      </c>
      <c r="D4" s="78" t="n">
        <v>1</v>
      </c>
      <c r="E4" s="80" t="n">
        <v>236</v>
      </c>
      <c r="F4" s="80" t="n">
        <f aca="false">SUM(G4:N4)</f>
        <v>0</v>
      </c>
      <c r="G4" s="135"/>
      <c r="H4" s="135"/>
      <c r="I4" s="135"/>
      <c r="J4" s="135"/>
      <c r="K4" s="135"/>
      <c r="L4" s="135"/>
      <c r="M4" s="135"/>
      <c r="N4" s="135"/>
      <c r="O4" s="83" t="n">
        <v>3.5</v>
      </c>
      <c r="P4" s="43" t="n">
        <f aca="false">F4*O4</f>
        <v>0</v>
      </c>
      <c r="Q4" s="150" t="n">
        <f aca="false">F4*E4</f>
        <v>0</v>
      </c>
      <c r="R4" s="152" t="n">
        <f aca="false">F4*D4</f>
        <v>0</v>
      </c>
      <c r="S4" s="151"/>
    </row>
    <row r="5" customFormat="false" ht="13.8" hidden="false" customHeight="false" outlineLevel="0" collapsed="false">
      <c r="A5" s="78" t="n">
        <v>21004</v>
      </c>
      <c r="B5" s="78" t="s">
        <v>154</v>
      </c>
      <c r="C5" s="78" t="s">
        <v>61</v>
      </c>
      <c r="D5" s="78" t="n">
        <v>1</v>
      </c>
      <c r="E5" s="80" t="n">
        <v>236</v>
      </c>
      <c r="F5" s="80" t="n">
        <f aca="false">SUM(G5:N5)</f>
        <v>0</v>
      </c>
      <c r="G5" s="135"/>
      <c r="H5" s="135"/>
      <c r="I5" s="135"/>
      <c r="J5" s="135"/>
      <c r="K5" s="135"/>
      <c r="L5" s="135"/>
      <c r="M5" s="135"/>
      <c r="N5" s="135"/>
      <c r="O5" s="83" t="n">
        <v>3.7</v>
      </c>
      <c r="P5" s="43" t="n">
        <f aca="false">F5*O5</f>
        <v>0</v>
      </c>
      <c r="Q5" s="150" t="n">
        <f aca="false">F5*E5</f>
        <v>0</v>
      </c>
      <c r="R5" s="152" t="n">
        <f aca="false">F5*D5</f>
        <v>0</v>
      </c>
      <c r="S5" s="151"/>
    </row>
    <row r="6" customFormat="false" ht="13.8" hidden="false" customHeight="false" outlineLevel="0" collapsed="false">
      <c r="A6" s="78" t="n">
        <v>21005</v>
      </c>
      <c r="B6" s="78" t="s">
        <v>155</v>
      </c>
      <c r="C6" s="78" t="s">
        <v>61</v>
      </c>
      <c r="D6" s="78" t="n">
        <v>1</v>
      </c>
      <c r="E6" s="80" t="n">
        <v>238</v>
      </c>
      <c r="F6" s="80" t="n">
        <f aca="false">SUM(G6:N6)</f>
        <v>0</v>
      </c>
      <c r="G6" s="135"/>
      <c r="H6" s="135"/>
      <c r="I6" s="135"/>
      <c r="J6" s="135"/>
      <c r="K6" s="135"/>
      <c r="L6" s="135"/>
      <c r="M6" s="135"/>
      <c r="N6" s="135"/>
      <c r="O6" s="83" t="n">
        <v>3.5</v>
      </c>
      <c r="P6" s="43" t="n">
        <f aca="false">F6*O6</f>
        <v>0</v>
      </c>
      <c r="Q6" s="150" t="n">
        <f aca="false">F6*E6</f>
        <v>0</v>
      </c>
      <c r="R6" s="152" t="n">
        <f aca="false">F6*D6</f>
        <v>0</v>
      </c>
      <c r="S6" s="151"/>
    </row>
    <row r="7" customFormat="false" ht="13.8" hidden="false" customHeight="false" outlineLevel="0" collapsed="false">
      <c r="A7" s="78" t="n">
        <v>21006</v>
      </c>
      <c r="B7" s="78" t="s">
        <v>156</v>
      </c>
      <c r="C7" s="78" t="s">
        <v>61</v>
      </c>
      <c r="D7" s="78" t="n">
        <v>1</v>
      </c>
      <c r="E7" s="80" t="n">
        <v>249</v>
      </c>
      <c r="F7" s="80" t="n">
        <f aca="false">SUM(G7:N7)</f>
        <v>0</v>
      </c>
      <c r="G7" s="135"/>
      <c r="H7" s="135"/>
      <c r="I7" s="135"/>
      <c r="J7" s="135"/>
      <c r="K7" s="135"/>
      <c r="L7" s="135"/>
      <c r="M7" s="135"/>
      <c r="N7" s="135"/>
      <c r="O7" s="83" t="n">
        <v>4</v>
      </c>
      <c r="P7" s="43" t="n">
        <f aca="false">F7*O7</f>
        <v>0</v>
      </c>
      <c r="Q7" s="150" t="n">
        <f aca="false">F7*E7</f>
        <v>0</v>
      </c>
      <c r="R7" s="152" t="n">
        <f aca="false">F7*D7</f>
        <v>0</v>
      </c>
      <c r="S7" s="151"/>
    </row>
    <row r="8" customFormat="false" ht="13.8" hidden="false" customHeight="false" outlineLevel="0" collapsed="false">
      <c r="A8" s="78" t="n">
        <v>21007</v>
      </c>
      <c r="B8" s="78" t="s">
        <v>157</v>
      </c>
      <c r="C8" s="78" t="s">
        <v>61</v>
      </c>
      <c r="D8" s="78" t="n">
        <v>1</v>
      </c>
      <c r="E8" s="80" t="n">
        <v>236</v>
      </c>
      <c r="F8" s="80" t="n">
        <f aca="false">SUM(G8:N8)</f>
        <v>1</v>
      </c>
      <c r="G8" s="135"/>
      <c r="H8" s="135" t="n">
        <v>1</v>
      </c>
      <c r="I8" s="135"/>
      <c r="J8" s="135"/>
      <c r="K8" s="135"/>
      <c r="L8" s="135"/>
      <c r="M8" s="135"/>
      <c r="N8" s="135"/>
      <c r="O8" s="83" t="n">
        <v>3.6</v>
      </c>
      <c r="P8" s="43" t="n">
        <f aca="false">F8*O8</f>
        <v>3.6</v>
      </c>
      <c r="Q8" s="150" t="n">
        <f aca="false">F8*E8</f>
        <v>236</v>
      </c>
      <c r="R8" s="152" t="n">
        <f aca="false">F8*D8</f>
        <v>1</v>
      </c>
      <c r="S8" s="151"/>
    </row>
    <row r="9" customFormat="false" ht="13.8" hidden="false" customHeight="false" outlineLevel="0" collapsed="false">
      <c r="A9" s="78" t="n">
        <v>21008</v>
      </c>
      <c r="B9" s="78" t="s">
        <v>158</v>
      </c>
      <c r="C9" s="78" t="s">
        <v>61</v>
      </c>
      <c r="D9" s="78" t="n">
        <v>1</v>
      </c>
      <c r="E9" s="80" t="n">
        <v>249</v>
      </c>
      <c r="F9" s="80" t="n">
        <f aca="false">SUM(G9:N9)</f>
        <v>1</v>
      </c>
      <c r="G9" s="135"/>
      <c r="H9" s="135" t="n">
        <v>1</v>
      </c>
      <c r="I9" s="135"/>
      <c r="J9" s="135"/>
      <c r="K9" s="135"/>
      <c r="L9" s="135"/>
      <c r="M9" s="135"/>
      <c r="N9" s="135"/>
      <c r="O9" s="83" t="n">
        <v>4.2</v>
      </c>
      <c r="P9" s="43" t="n">
        <f aca="false">F9*O9</f>
        <v>4.2</v>
      </c>
      <c r="Q9" s="150" t="n">
        <f aca="false">F9*E9</f>
        <v>249</v>
      </c>
      <c r="R9" s="152" t="n">
        <f aca="false">F9*D9</f>
        <v>1</v>
      </c>
      <c r="S9" s="151"/>
    </row>
    <row r="10" customFormat="false" ht="13.8" hidden="false" customHeight="false" outlineLevel="0" collapsed="false">
      <c r="A10" s="78" t="n">
        <v>21009</v>
      </c>
      <c r="B10" s="78" t="s">
        <v>159</v>
      </c>
      <c r="C10" s="78" t="s">
        <v>61</v>
      </c>
      <c r="D10" s="78" t="n">
        <v>2</v>
      </c>
      <c r="E10" s="78" t="n">
        <v>458</v>
      </c>
      <c r="F10" s="80" t="n">
        <f aca="false">SUM(G10:N10)</f>
        <v>1</v>
      </c>
      <c r="G10" s="135"/>
      <c r="H10" s="135" t="n">
        <v>1</v>
      </c>
      <c r="I10" s="135"/>
      <c r="J10" s="135"/>
      <c r="K10" s="135"/>
      <c r="L10" s="135"/>
      <c r="M10" s="135"/>
      <c r="N10" s="135"/>
      <c r="O10" s="83" t="n">
        <v>7.1</v>
      </c>
      <c r="P10" s="43" t="n">
        <f aca="false">F10*O10</f>
        <v>7.1</v>
      </c>
      <c r="Q10" s="150" t="n">
        <f aca="false">F10*E10</f>
        <v>458</v>
      </c>
      <c r="R10" s="152" t="n">
        <f aca="false">F10*D10</f>
        <v>2</v>
      </c>
      <c r="S10" s="151"/>
    </row>
    <row r="11" customFormat="false" ht="13.8" hidden="false" customHeight="false" outlineLevel="0" collapsed="false">
      <c r="A11" s="153"/>
      <c r="B11" s="87" t="s">
        <v>71</v>
      </c>
      <c r="C11" s="87"/>
      <c r="D11" s="78" t="n">
        <f aca="false">SUM(D2:D10)</f>
        <v>10</v>
      </c>
      <c r="E11" s="78" t="n">
        <f aca="false">SUM(E2:E10)</f>
        <v>2375</v>
      </c>
      <c r="F11" s="80" t="n">
        <f aca="false">SUM(G11:N11)</f>
        <v>0</v>
      </c>
      <c r="G11" s="154"/>
      <c r="H11" s="154"/>
      <c r="I11" s="154"/>
      <c r="J11" s="154"/>
      <c r="K11" s="154"/>
      <c r="L11" s="154"/>
      <c r="M11" s="154"/>
      <c r="N11" s="154"/>
      <c r="O11" s="83" t="n">
        <f aca="false">SUM(O2:O10)</f>
        <v>36.8</v>
      </c>
      <c r="P11" s="43" t="n">
        <f aca="false">F11*O11</f>
        <v>0</v>
      </c>
      <c r="Q11" s="150" t="n">
        <f aca="false">F11*E11</f>
        <v>0</v>
      </c>
      <c r="R11" s="152" t="n">
        <f aca="false">F11*D11</f>
        <v>0</v>
      </c>
      <c r="S11" s="151"/>
    </row>
    <row r="12" customFormat="false" ht="13.8" hidden="false" customHeight="false" outlineLevel="0" collapsed="false">
      <c r="A12" s="78" t="n">
        <v>23001</v>
      </c>
      <c r="B12" s="78" t="s">
        <v>160</v>
      </c>
      <c r="C12" s="78" t="s">
        <v>61</v>
      </c>
      <c r="D12" s="78" t="n">
        <v>1</v>
      </c>
      <c r="E12" s="78" t="n">
        <v>137.8</v>
      </c>
      <c r="F12" s="80" t="n">
        <f aca="false">SUM(G12:N12)</f>
        <v>3</v>
      </c>
      <c r="G12" s="154"/>
      <c r="H12" s="154"/>
      <c r="I12" s="154" t="n">
        <v>1</v>
      </c>
      <c r="J12" s="154" t="n">
        <v>1</v>
      </c>
      <c r="K12" s="154"/>
      <c r="L12" s="154"/>
      <c r="M12" s="154" t="n">
        <v>1</v>
      </c>
      <c r="N12" s="154"/>
      <c r="O12" s="83" t="n">
        <v>1.3</v>
      </c>
      <c r="P12" s="43" t="n">
        <f aca="false">F12*O12</f>
        <v>3.9</v>
      </c>
      <c r="Q12" s="150" t="n">
        <f aca="false">F12*E12</f>
        <v>413.4</v>
      </c>
      <c r="R12" s="152" t="n">
        <f aca="false">F12*D12</f>
        <v>3</v>
      </c>
      <c r="S12" s="151"/>
    </row>
    <row r="13" customFormat="false" ht="13.8" hidden="false" customHeight="false" outlineLevel="0" collapsed="false">
      <c r="A13" s="78" t="n">
        <v>23002</v>
      </c>
      <c r="B13" s="78" t="s">
        <v>161</v>
      </c>
      <c r="C13" s="78" t="s">
        <v>61</v>
      </c>
      <c r="D13" s="78" t="n">
        <v>1</v>
      </c>
      <c r="E13" s="78" t="n">
        <v>137.8</v>
      </c>
      <c r="F13" s="80" t="n">
        <f aca="false">SUM(G13:N13)</f>
        <v>3</v>
      </c>
      <c r="G13" s="154"/>
      <c r="H13" s="154"/>
      <c r="I13" s="154" t="n">
        <v>1</v>
      </c>
      <c r="J13" s="154" t="n">
        <v>1</v>
      </c>
      <c r="K13" s="154"/>
      <c r="L13" s="154"/>
      <c r="M13" s="154" t="n">
        <v>1</v>
      </c>
      <c r="N13" s="154"/>
      <c r="O13" s="83" t="n">
        <v>1.7</v>
      </c>
      <c r="P13" s="43" t="n">
        <f aca="false">F13*O13</f>
        <v>5.1</v>
      </c>
      <c r="Q13" s="150" t="n">
        <f aca="false">F13*E13</f>
        <v>413.4</v>
      </c>
      <c r="R13" s="152" t="n">
        <f aca="false">F13*D13</f>
        <v>3</v>
      </c>
      <c r="S13" s="151"/>
    </row>
    <row r="14" customFormat="false" ht="13.8" hidden="false" customHeight="false" outlineLevel="0" collapsed="false">
      <c r="A14" s="78" t="n">
        <v>23003</v>
      </c>
      <c r="B14" s="78" t="s">
        <v>162</v>
      </c>
      <c r="C14" s="78" t="s">
        <v>61</v>
      </c>
      <c r="D14" s="78" t="n">
        <v>1</v>
      </c>
      <c r="E14" s="78" t="n">
        <v>169</v>
      </c>
      <c r="F14" s="80" t="n">
        <f aca="false">SUM(G14:N14)</f>
        <v>3</v>
      </c>
      <c r="G14" s="154"/>
      <c r="H14" s="154"/>
      <c r="I14" s="154" t="n">
        <v>1</v>
      </c>
      <c r="J14" s="154" t="n">
        <v>1</v>
      </c>
      <c r="K14" s="154"/>
      <c r="L14" s="154"/>
      <c r="M14" s="154" t="n">
        <v>1</v>
      </c>
      <c r="N14" s="154"/>
      <c r="O14" s="83" t="n">
        <v>2.1</v>
      </c>
      <c r="P14" s="43" t="n">
        <f aca="false">F14*O14</f>
        <v>6.3</v>
      </c>
      <c r="Q14" s="150" t="n">
        <f aca="false">F14*E14</f>
        <v>507</v>
      </c>
      <c r="R14" s="152" t="n">
        <f aca="false">F14*D14</f>
        <v>3</v>
      </c>
      <c r="S14" s="151"/>
    </row>
    <row r="15" customFormat="false" ht="13.8" hidden="false" customHeight="false" outlineLevel="0" collapsed="false">
      <c r="A15" s="78" t="n">
        <v>23004</v>
      </c>
      <c r="B15" s="78" t="s">
        <v>163</v>
      </c>
      <c r="C15" s="78" t="s">
        <v>61</v>
      </c>
      <c r="D15" s="78" t="n">
        <v>1</v>
      </c>
      <c r="E15" s="78" t="n">
        <v>169</v>
      </c>
      <c r="F15" s="80" t="n">
        <f aca="false">SUM(G15:N15)</f>
        <v>3</v>
      </c>
      <c r="G15" s="154"/>
      <c r="H15" s="154"/>
      <c r="I15" s="154" t="n">
        <v>1</v>
      </c>
      <c r="J15" s="154" t="n">
        <v>1</v>
      </c>
      <c r="K15" s="154"/>
      <c r="L15" s="154"/>
      <c r="M15" s="154" t="n">
        <v>1</v>
      </c>
      <c r="N15" s="154"/>
      <c r="O15" s="83" t="n">
        <v>2.2</v>
      </c>
      <c r="P15" s="43" t="n">
        <f aca="false">F15*O15</f>
        <v>6.6</v>
      </c>
      <c r="Q15" s="150" t="n">
        <f aca="false">F15*E15</f>
        <v>507</v>
      </c>
      <c r="R15" s="152" t="n">
        <f aca="false">F15*D15</f>
        <v>3</v>
      </c>
      <c r="S15" s="151"/>
    </row>
    <row r="16" customFormat="false" ht="13.8" hidden="false" customHeight="false" outlineLevel="0" collapsed="false">
      <c r="A16" s="78" t="n">
        <v>23005</v>
      </c>
      <c r="B16" s="78" t="s">
        <v>164</v>
      </c>
      <c r="C16" s="78" t="s">
        <v>61</v>
      </c>
      <c r="D16" s="78" t="n">
        <v>1</v>
      </c>
      <c r="E16" s="78" t="n">
        <v>169</v>
      </c>
      <c r="F16" s="80" t="n">
        <f aca="false">SUM(G16:N16)</f>
        <v>3</v>
      </c>
      <c r="G16" s="154"/>
      <c r="H16" s="154"/>
      <c r="I16" s="154" t="n">
        <v>1</v>
      </c>
      <c r="J16" s="154" t="n">
        <v>1</v>
      </c>
      <c r="K16" s="154"/>
      <c r="L16" s="154"/>
      <c r="M16" s="154" t="n">
        <v>1</v>
      </c>
      <c r="N16" s="154"/>
      <c r="O16" s="83" t="n">
        <v>2.2</v>
      </c>
      <c r="P16" s="43" t="n">
        <f aca="false">F16*O16</f>
        <v>6.6</v>
      </c>
      <c r="Q16" s="150" t="n">
        <f aca="false">F16*E16</f>
        <v>507</v>
      </c>
      <c r="R16" s="152" t="n">
        <f aca="false">F16*D16</f>
        <v>3</v>
      </c>
      <c r="S16" s="151"/>
    </row>
    <row r="17" customFormat="false" ht="13.8" hidden="false" customHeight="false" outlineLevel="0" collapsed="false">
      <c r="A17" s="78" t="n">
        <v>23006</v>
      </c>
      <c r="B17" s="78" t="s">
        <v>165</v>
      </c>
      <c r="C17" s="78" t="s">
        <v>61</v>
      </c>
      <c r="D17" s="78" t="n">
        <v>1</v>
      </c>
      <c r="E17" s="78" t="n">
        <v>169</v>
      </c>
      <c r="F17" s="80" t="n">
        <f aca="false">SUM(G17:N17)</f>
        <v>3</v>
      </c>
      <c r="G17" s="154"/>
      <c r="H17" s="154"/>
      <c r="I17" s="154" t="n">
        <v>1</v>
      </c>
      <c r="J17" s="154" t="n">
        <v>1</v>
      </c>
      <c r="K17" s="154"/>
      <c r="L17" s="154"/>
      <c r="M17" s="154" t="n">
        <v>1</v>
      </c>
      <c r="N17" s="154"/>
      <c r="O17" s="83" t="n">
        <v>2.3</v>
      </c>
      <c r="P17" s="43" t="n">
        <f aca="false">F17*O17</f>
        <v>6.9</v>
      </c>
      <c r="Q17" s="150" t="n">
        <f aca="false">F17*E17</f>
        <v>507</v>
      </c>
      <c r="R17" s="152" t="n">
        <f aca="false">F17*D17</f>
        <v>3</v>
      </c>
      <c r="S17" s="151"/>
    </row>
    <row r="18" customFormat="false" ht="13.8" hidden="false" customHeight="false" outlineLevel="0" collapsed="false">
      <c r="A18" s="78" t="n">
        <v>23007</v>
      </c>
      <c r="B18" s="78" t="s">
        <v>166</v>
      </c>
      <c r="C18" s="78" t="s">
        <v>61</v>
      </c>
      <c r="D18" s="78" t="n">
        <v>1</v>
      </c>
      <c r="E18" s="78" t="n">
        <v>208</v>
      </c>
      <c r="F18" s="80" t="n">
        <f aca="false">SUM(G18:N18)</f>
        <v>3</v>
      </c>
      <c r="G18" s="154"/>
      <c r="H18" s="154"/>
      <c r="I18" s="154" t="n">
        <v>1</v>
      </c>
      <c r="J18" s="154" t="n">
        <v>1</v>
      </c>
      <c r="K18" s="154"/>
      <c r="L18" s="154"/>
      <c r="M18" s="154" t="n">
        <v>1</v>
      </c>
      <c r="N18" s="154"/>
      <c r="O18" s="83" t="n">
        <v>2.9</v>
      </c>
      <c r="P18" s="43" t="n">
        <f aca="false">F18*O18</f>
        <v>8.7</v>
      </c>
      <c r="Q18" s="150" t="n">
        <f aca="false">F18*E18</f>
        <v>624</v>
      </c>
      <c r="R18" s="152" t="n">
        <f aca="false">F18*D18</f>
        <v>3</v>
      </c>
      <c r="S18" s="151"/>
    </row>
    <row r="19" customFormat="false" ht="13.8" hidden="false" customHeight="false" outlineLevel="0" collapsed="false">
      <c r="A19" s="78" t="n">
        <v>23008</v>
      </c>
      <c r="B19" s="78" t="s">
        <v>167</v>
      </c>
      <c r="C19" s="78" t="s">
        <v>61</v>
      </c>
      <c r="D19" s="78" t="n">
        <v>1</v>
      </c>
      <c r="E19" s="78" t="n">
        <v>208</v>
      </c>
      <c r="F19" s="80" t="n">
        <f aca="false">SUM(G19:N19)</f>
        <v>3</v>
      </c>
      <c r="G19" s="154"/>
      <c r="H19" s="154"/>
      <c r="I19" s="154" t="n">
        <v>1</v>
      </c>
      <c r="J19" s="154" t="n">
        <v>1</v>
      </c>
      <c r="K19" s="154"/>
      <c r="L19" s="154"/>
      <c r="M19" s="154" t="n">
        <v>1</v>
      </c>
      <c r="N19" s="154"/>
      <c r="O19" s="83" t="n">
        <v>3.1</v>
      </c>
      <c r="P19" s="43" t="n">
        <f aca="false">F19*O19</f>
        <v>9.3</v>
      </c>
      <c r="Q19" s="150" t="n">
        <f aca="false">F19*E19</f>
        <v>624</v>
      </c>
      <c r="R19" s="152" t="n">
        <f aca="false">F19*D19</f>
        <v>3</v>
      </c>
      <c r="S19" s="151"/>
    </row>
    <row r="20" customFormat="false" ht="13.8" hidden="false" customHeight="false" outlineLevel="0" collapsed="false">
      <c r="A20" s="78" t="n">
        <v>23009</v>
      </c>
      <c r="B20" s="78" t="s">
        <v>168</v>
      </c>
      <c r="C20" s="78" t="s">
        <v>61</v>
      </c>
      <c r="D20" s="78" t="n">
        <v>1</v>
      </c>
      <c r="E20" s="78" t="n">
        <v>240</v>
      </c>
      <c r="F20" s="80" t="n">
        <f aca="false">SUM(G20:N20)</f>
        <v>3</v>
      </c>
      <c r="G20" s="154"/>
      <c r="H20" s="154"/>
      <c r="I20" s="154" t="n">
        <v>1</v>
      </c>
      <c r="J20" s="154" t="n">
        <v>1</v>
      </c>
      <c r="K20" s="154"/>
      <c r="L20" s="154"/>
      <c r="M20" s="154" t="n">
        <v>1</v>
      </c>
      <c r="N20" s="154"/>
      <c r="O20" s="83" t="n">
        <v>4</v>
      </c>
      <c r="P20" s="43" t="n">
        <f aca="false">F20*O20</f>
        <v>12</v>
      </c>
      <c r="Q20" s="150" t="n">
        <f aca="false">F20*E20</f>
        <v>720</v>
      </c>
      <c r="R20" s="152" t="n">
        <f aca="false">F20*D20</f>
        <v>3</v>
      </c>
      <c r="S20" s="151"/>
    </row>
    <row r="21" customFormat="false" ht="13.8" hidden="false" customHeight="false" outlineLevel="0" collapsed="false">
      <c r="A21" s="78" t="n">
        <v>23010</v>
      </c>
      <c r="B21" s="78" t="s">
        <v>169</v>
      </c>
      <c r="C21" s="78" t="s">
        <v>61</v>
      </c>
      <c r="D21" s="78" t="n">
        <v>1</v>
      </c>
      <c r="E21" s="78" t="n">
        <v>276</v>
      </c>
      <c r="F21" s="80" t="n">
        <f aca="false">SUM(G21:N21)</f>
        <v>3</v>
      </c>
      <c r="G21" s="154"/>
      <c r="H21" s="154"/>
      <c r="I21" s="154" t="n">
        <v>1</v>
      </c>
      <c r="J21" s="154" t="n">
        <v>1</v>
      </c>
      <c r="K21" s="154"/>
      <c r="L21" s="154"/>
      <c r="M21" s="154" t="n">
        <v>1</v>
      </c>
      <c r="N21" s="154"/>
      <c r="O21" s="83" t="n">
        <v>4.9</v>
      </c>
      <c r="P21" s="43" t="n">
        <f aca="false">F21*O21</f>
        <v>14.7</v>
      </c>
      <c r="Q21" s="150" t="n">
        <f aca="false">F21*E21</f>
        <v>828</v>
      </c>
      <c r="R21" s="152" t="n">
        <f aca="false">F21*D21</f>
        <v>3</v>
      </c>
      <c r="S21" s="151"/>
    </row>
    <row r="22" customFormat="false" ht="13.8" hidden="false" customHeight="false" outlineLevel="0" collapsed="false">
      <c r="A22" s="78"/>
      <c r="B22" s="87" t="s">
        <v>96</v>
      </c>
      <c r="C22" s="155" t="s">
        <v>61</v>
      </c>
      <c r="D22" s="78" t="n">
        <f aca="false">SUM(D12:D21)</f>
        <v>10</v>
      </c>
      <c r="E22" s="78" t="n">
        <f aca="false">SUM(E12:E21)</f>
        <v>1883.6</v>
      </c>
      <c r="F22" s="80" t="n">
        <f aca="false">SUM(G22:N22)</f>
        <v>0</v>
      </c>
      <c r="G22" s="154"/>
      <c r="H22" s="154"/>
      <c r="I22" s="154"/>
      <c r="J22" s="154"/>
      <c r="K22" s="154"/>
      <c r="L22" s="154"/>
      <c r="M22" s="154"/>
      <c r="N22" s="154"/>
      <c r="O22" s="83" t="n">
        <f aca="false">SUM(O12:O21)</f>
        <v>26.7</v>
      </c>
      <c r="P22" s="43" t="n">
        <f aca="false">F22*O22</f>
        <v>0</v>
      </c>
      <c r="Q22" s="150" t="n">
        <f aca="false">F22*E22</f>
        <v>0</v>
      </c>
      <c r="R22" s="152" t="n">
        <f aca="false">F22*D22</f>
        <v>0</v>
      </c>
      <c r="S22" s="151"/>
    </row>
    <row r="23" customFormat="false" ht="13.8" hidden="false" customHeight="false" outlineLevel="0" collapsed="false">
      <c r="A23" s="78" t="n">
        <v>24001</v>
      </c>
      <c r="B23" s="78" t="s">
        <v>160</v>
      </c>
      <c r="C23" s="78"/>
      <c r="D23" s="78" t="n">
        <v>1</v>
      </c>
      <c r="E23" s="78" t="n">
        <v>175</v>
      </c>
      <c r="F23" s="80" t="n">
        <f aca="false">SUM(G23:N23)</f>
        <v>0</v>
      </c>
      <c r="G23" s="154"/>
      <c r="H23" s="154"/>
      <c r="I23" s="154"/>
      <c r="J23" s="154"/>
      <c r="K23" s="154"/>
      <c r="L23" s="154"/>
      <c r="M23" s="154"/>
      <c r="N23" s="154"/>
      <c r="O23" s="83" t="n">
        <v>1.3</v>
      </c>
      <c r="P23" s="43" t="n">
        <f aca="false">F23*O23</f>
        <v>0</v>
      </c>
      <c r="Q23" s="150" t="n">
        <f aca="false">F23*E23</f>
        <v>0</v>
      </c>
      <c r="R23" s="156" t="n">
        <f aca="false">SUM(R2:R22)</f>
        <v>36</v>
      </c>
      <c r="S23" s="151"/>
    </row>
    <row r="24" customFormat="false" ht="13.8" hidden="false" customHeight="false" outlineLevel="0" collapsed="false">
      <c r="A24" s="78" t="n">
        <v>24002</v>
      </c>
      <c r="B24" s="78" t="s">
        <v>161</v>
      </c>
      <c r="C24" s="78"/>
      <c r="D24" s="78" t="n">
        <v>1</v>
      </c>
      <c r="E24" s="78" t="n">
        <v>175</v>
      </c>
      <c r="F24" s="80" t="n">
        <f aca="false">SUM(G24:N24)</f>
        <v>0</v>
      </c>
      <c r="G24" s="154"/>
      <c r="H24" s="154"/>
      <c r="I24" s="154"/>
      <c r="J24" s="154"/>
      <c r="K24" s="154"/>
      <c r="L24" s="154"/>
      <c r="M24" s="154"/>
      <c r="N24" s="154"/>
      <c r="O24" s="83" t="n">
        <v>1.7</v>
      </c>
      <c r="P24" s="43" t="n">
        <f aca="false">F24*O24</f>
        <v>0</v>
      </c>
      <c r="Q24" s="150" t="n">
        <f aca="false">F24*E24</f>
        <v>0</v>
      </c>
      <c r="R24" s="156" t="n">
        <f aca="false">SUM(R3:R23)</f>
        <v>71</v>
      </c>
      <c r="S24" s="151"/>
    </row>
    <row r="25" customFormat="false" ht="13.8" hidden="false" customHeight="false" outlineLevel="0" collapsed="false">
      <c r="A25" s="78" t="n">
        <v>24003</v>
      </c>
      <c r="B25" s="78" t="s">
        <v>162</v>
      </c>
      <c r="C25" s="78"/>
      <c r="D25" s="78" t="n">
        <v>1</v>
      </c>
      <c r="E25" s="78" t="n">
        <v>195</v>
      </c>
      <c r="F25" s="80" t="n">
        <f aca="false">SUM(G25:N25)</f>
        <v>0</v>
      </c>
      <c r="G25" s="154"/>
      <c r="H25" s="154"/>
      <c r="I25" s="154"/>
      <c r="J25" s="154"/>
      <c r="K25" s="154"/>
      <c r="L25" s="154"/>
      <c r="M25" s="154"/>
      <c r="N25" s="154"/>
      <c r="O25" s="83" t="n">
        <v>2.1</v>
      </c>
      <c r="P25" s="43" t="n">
        <f aca="false">F25*O25</f>
        <v>0</v>
      </c>
      <c r="Q25" s="150" t="n">
        <f aca="false">F25*E25</f>
        <v>0</v>
      </c>
      <c r="R25" s="156" t="n">
        <f aca="false">SUM(R4:R24)</f>
        <v>141</v>
      </c>
      <c r="S25" s="151"/>
    </row>
    <row r="26" customFormat="false" ht="13.8" hidden="false" customHeight="false" outlineLevel="0" collapsed="false">
      <c r="A26" s="78" t="n">
        <v>24004</v>
      </c>
      <c r="B26" s="78" t="s">
        <v>163</v>
      </c>
      <c r="C26" s="78"/>
      <c r="D26" s="78" t="n">
        <v>1</v>
      </c>
      <c r="E26" s="78" t="n">
        <v>195</v>
      </c>
      <c r="F26" s="80" t="n">
        <f aca="false">SUM(G26:N26)</f>
        <v>0</v>
      </c>
      <c r="G26" s="154"/>
      <c r="H26" s="154"/>
      <c r="I26" s="154"/>
      <c r="J26" s="154"/>
      <c r="K26" s="154"/>
      <c r="L26" s="154"/>
      <c r="M26" s="154"/>
      <c r="N26" s="154"/>
      <c r="O26" s="83" t="n">
        <v>2.2</v>
      </c>
      <c r="P26" s="43" t="n">
        <f aca="false">F26*O26</f>
        <v>0</v>
      </c>
      <c r="Q26" s="150" t="n">
        <f aca="false">F26*E26</f>
        <v>0</v>
      </c>
      <c r="R26" s="156" t="n">
        <f aca="false">SUM(R5:R25)</f>
        <v>282</v>
      </c>
      <c r="S26" s="151"/>
    </row>
    <row r="27" customFormat="false" ht="13.8" hidden="false" customHeight="false" outlineLevel="0" collapsed="false">
      <c r="A27" s="78" t="n">
        <v>24005</v>
      </c>
      <c r="B27" s="78" t="s">
        <v>164</v>
      </c>
      <c r="C27" s="78"/>
      <c r="D27" s="78" t="n">
        <v>1</v>
      </c>
      <c r="E27" s="78" t="n">
        <v>217.5</v>
      </c>
      <c r="F27" s="80" t="n">
        <f aca="false">SUM(G27:N27)</f>
        <v>0</v>
      </c>
      <c r="G27" s="154"/>
      <c r="H27" s="154"/>
      <c r="I27" s="154"/>
      <c r="J27" s="154"/>
      <c r="K27" s="154"/>
      <c r="L27" s="154"/>
      <c r="M27" s="154"/>
      <c r="N27" s="154"/>
      <c r="O27" s="83" t="n">
        <v>2.2</v>
      </c>
      <c r="P27" s="43" t="n">
        <f aca="false">F27*O27</f>
        <v>0</v>
      </c>
      <c r="Q27" s="150" t="n">
        <f aca="false">F27*E27</f>
        <v>0</v>
      </c>
      <c r="R27" s="156" t="n">
        <f aca="false">SUM(R6:R26)</f>
        <v>564</v>
      </c>
      <c r="S27" s="151"/>
    </row>
    <row r="28" customFormat="false" ht="13.8" hidden="false" customHeight="false" outlineLevel="0" collapsed="false">
      <c r="A28" s="78" t="n">
        <v>24006</v>
      </c>
      <c r="B28" s="78" t="s">
        <v>165</v>
      </c>
      <c r="C28" s="78"/>
      <c r="D28" s="78" t="n">
        <v>1</v>
      </c>
      <c r="E28" s="78" t="n">
        <v>195</v>
      </c>
      <c r="F28" s="80" t="n">
        <f aca="false">SUM(G28:N28)</f>
        <v>0</v>
      </c>
      <c r="G28" s="154"/>
      <c r="H28" s="154"/>
      <c r="I28" s="154"/>
      <c r="J28" s="154"/>
      <c r="K28" s="154"/>
      <c r="L28" s="154"/>
      <c r="M28" s="154"/>
      <c r="N28" s="154"/>
      <c r="O28" s="83" t="n">
        <v>2.3</v>
      </c>
      <c r="P28" s="43" t="n">
        <f aca="false">F28*O28</f>
        <v>0</v>
      </c>
      <c r="Q28" s="150" t="n">
        <f aca="false">F28*E28</f>
        <v>0</v>
      </c>
      <c r="R28" s="156" t="n">
        <f aca="false">SUM(R7:R27)</f>
        <v>1128</v>
      </c>
      <c r="S28" s="151"/>
    </row>
    <row r="29" customFormat="false" ht="13.8" hidden="false" customHeight="false" outlineLevel="0" collapsed="false">
      <c r="A29" s="78" t="n">
        <v>24007</v>
      </c>
      <c r="B29" s="78" t="s">
        <v>166</v>
      </c>
      <c r="C29" s="78"/>
      <c r="D29" s="78" t="n">
        <v>1</v>
      </c>
      <c r="E29" s="78" t="n">
        <v>240</v>
      </c>
      <c r="F29" s="80" t="n">
        <f aca="false">SUM(G29:N29)</f>
        <v>0</v>
      </c>
      <c r="G29" s="154"/>
      <c r="H29" s="154"/>
      <c r="I29" s="154"/>
      <c r="J29" s="154"/>
      <c r="K29" s="154"/>
      <c r="L29" s="154"/>
      <c r="M29" s="154"/>
      <c r="N29" s="154"/>
      <c r="O29" s="83" t="n">
        <v>2.9</v>
      </c>
      <c r="P29" s="43" t="n">
        <f aca="false">F29*O29</f>
        <v>0</v>
      </c>
      <c r="Q29" s="150" t="n">
        <f aca="false">F29*E29</f>
        <v>0</v>
      </c>
      <c r="R29" s="156" t="n">
        <f aca="false">SUM(R8:R28)</f>
        <v>2256</v>
      </c>
      <c r="S29" s="151"/>
    </row>
    <row r="30" customFormat="false" ht="13.8" hidden="false" customHeight="false" outlineLevel="0" collapsed="false">
      <c r="A30" s="78" t="n">
        <v>24008</v>
      </c>
      <c r="B30" s="78" t="s">
        <v>167</v>
      </c>
      <c r="C30" s="78"/>
      <c r="D30" s="78" t="n">
        <v>1</v>
      </c>
      <c r="E30" s="78" t="n">
        <v>267.5</v>
      </c>
      <c r="F30" s="80" t="n">
        <f aca="false">SUM(G30:N30)</f>
        <v>0</v>
      </c>
      <c r="G30" s="154"/>
      <c r="H30" s="154"/>
      <c r="I30" s="154"/>
      <c r="J30" s="154"/>
      <c r="K30" s="154"/>
      <c r="L30" s="154"/>
      <c r="M30" s="154"/>
      <c r="N30" s="154"/>
      <c r="O30" s="83" t="n">
        <v>3.1</v>
      </c>
      <c r="P30" s="43" t="n">
        <f aca="false">F30*O30</f>
        <v>0</v>
      </c>
      <c r="Q30" s="150" t="n">
        <f aca="false">F30*E30</f>
        <v>0</v>
      </c>
      <c r="R30" s="156" t="n">
        <f aca="false">SUM(R9:R29)</f>
        <v>4511</v>
      </c>
      <c r="S30" s="151"/>
    </row>
    <row r="31" customFormat="false" ht="13.8" hidden="false" customHeight="false" outlineLevel="0" collapsed="false">
      <c r="A31" s="78" t="n">
        <v>24009</v>
      </c>
      <c r="B31" s="78" t="s">
        <v>168</v>
      </c>
      <c r="C31" s="78"/>
      <c r="D31" s="78" t="n">
        <v>1</v>
      </c>
      <c r="E31" s="78" t="n">
        <v>325</v>
      </c>
      <c r="F31" s="80" t="n">
        <f aca="false">SUM(G31:N31)</f>
        <v>0</v>
      </c>
      <c r="G31" s="154"/>
      <c r="H31" s="154"/>
      <c r="I31" s="154"/>
      <c r="J31" s="154"/>
      <c r="K31" s="154"/>
      <c r="L31" s="154"/>
      <c r="M31" s="154"/>
      <c r="N31" s="154"/>
      <c r="O31" s="83" t="n">
        <v>4</v>
      </c>
      <c r="P31" s="43" t="n">
        <f aca="false">F31*O31</f>
        <v>0</v>
      </c>
      <c r="Q31" s="150" t="n">
        <f aca="false">F31*E31</f>
        <v>0</v>
      </c>
      <c r="R31" s="156" t="n">
        <f aca="false">SUM(R10:R30)</f>
        <v>9021</v>
      </c>
      <c r="S31" s="151"/>
    </row>
    <row r="32" customFormat="false" ht="13.8" hidden="false" customHeight="false" outlineLevel="0" collapsed="false">
      <c r="A32" s="78" t="n">
        <v>24010</v>
      </c>
      <c r="B32" s="78" t="s">
        <v>169</v>
      </c>
      <c r="C32" s="78"/>
      <c r="D32" s="78" t="n">
        <v>1</v>
      </c>
      <c r="E32" s="78" t="n">
        <v>355</v>
      </c>
      <c r="F32" s="80" t="n">
        <f aca="false">SUM(G32:N32)</f>
        <v>0</v>
      </c>
      <c r="G32" s="154"/>
      <c r="H32" s="154"/>
      <c r="I32" s="154"/>
      <c r="J32" s="154"/>
      <c r="K32" s="154"/>
      <c r="L32" s="154"/>
      <c r="M32" s="154"/>
      <c r="N32" s="154"/>
      <c r="O32" s="83" t="n">
        <v>4.9</v>
      </c>
      <c r="P32" s="43" t="n">
        <f aca="false">F32*O32</f>
        <v>0</v>
      </c>
      <c r="Q32" s="150" t="n">
        <f aca="false">F32*E32</f>
        <v>0</v>
      </c>
      <c r="R32" s="156" t="n">
        <f aca="false">SUM(R11:R31)</f>
        <v>18040</v>
      </c>
      <c r="S32" s="151"/>
    </row>
    <row r="33" customFormat="false" ht="13.8" hidden="false" customHeight="false" outlineLevel="0" collapsed="false">
      <c r="A33" s="78"/>
      <c r="B33" s="87" t="s">
        <v>170</v>
      </c>
      <c r="C33" s="155"/>
      <c r="D33" s="78" t="n">
        <f aca="false">SUM(D23:D32)</f>
        <v>10</v>
      </c>
      <c r="E33" s="78" t="n">
        <f aca="false">SUM(E23:E32)</f>
        <v>2340</v>
      </c>
      <c r="F33" s="80" t="n">
        <f aca="false">SUM(G33:N33)</f>
        <v>0</v>
      </c>
      <c r="G33" s="154"/>
      <c r="H33" s="154"/>
      <c r="I33" s="154"/>
      <c r="J33" s="154"/>
      <c r="K33" s="154"/>
      <c r="L33" s="154"/>
      <c r="M33" s="154"/>
      <c r="N33" s="154"/>
      <c r="O33" s="83" t="n">
        <f aca="false">SUM(O23:O32)</f>
        <v>26.7</v>
      </c>
      <c r="P33" s="43" t="n">
        <f aca="false">F33*O33</f>
        <v>0</v>
      </c>
      <c r="Q33" s="150" t="n">
        <f aca="false">F33*E33</f>
        <v>0</v>
      </c>
      <c r="R33" s="156" t="n">
        <f aca="false">SUM(R12:R32)</f>
        <v>36080</v>
      </c>
      <c r="S33" s="151"/>
    </row>
    <row r="34" customFormat="false" ht="13.9" hidden="false" customHeight="false" outlineLevel="0" collapsed="false">
      <c r="P34" s="0" t="n">
        <f aca="false">SUM(P2:P33)</f>
        <v>102.2</v>
      </c>
      <c r="Q34" s="0" t="n">
        <f aca="false">SUM(Q2:Q33)</f>
        <v>7066.8</v>
      </c>
      <c r="R34" s="0" t="n">
        <f aca="false">SUM(R2:R33)</f>
        <v>72166</v>
      </c>
    </row>
  </sheetData>
  <dataValidations count="1">
    <dataValidation allowBlank="true" operator="between" showDropDown="false" showErrorMessage="true" showInputMessage="true" sqref="G2:N10" type="whole">
      <formula1>0</formula1>
      <formula2>100</formula2>
    </dataValidation>
  </dataValidations>
  <hyperlinks>
    <hyperlink ref="C2" r:id="rId1" display="view"/>
    <hyperlink ref="C3" r:id="rId2" display="view"/>
    <hyperlink ref="C4" r:id="rId3" display="view"/>
    <hyperlink ref="C5" r:id="rId4" display="view"/>
    <hyperlink ref="C6" r:id="rId5" display="view"/>
    <hyperlink ref="C7" r:id="rId6" display="view"/>
    <hyperlink ref="C8" r:id="rId7" display="view"/>
    <hyperlink ref="C9" r:id="rId8" display="view"/>
    <hyperlink ref="C10" r:id="rId9" display="view"/>
    <hyperlink ref="C12" r:id="rId10" display="view"/>
    <hyperlink ref="C13" r:id="rId11" display="view"/>
    <hyperlink ref="C14" r:id="rId12" display="view"/>
    <hyperlink ref="C15" r:id="rId13" display="view"/>
    <hyperlink ref="C16" r:id="rId14" display="view"/>
    <hyperlink ref="C17" r:id="rId15" display="view"/>
    <hyperlink ref="C18" r:id="rId16" display="view"/>
    <hyperlink ref="C19" r:id="rId17" display="view"/>
    <hyperlink ref="C20" r:id="rId18" display="view"/>
    <hyperlink ref="C21" r:id="rId19" display="view"/>
    <hyperlink ref="C22" r:id="rId20" display="view"/>
  </hyperlinks>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2510</TotalTime>
  <Application>LibreOffice/6.1.5.2$Windows_X86_64 LibreOffice_project/90f8dcf33c87b3705e78202e3df5142b201bd805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2016-02-04T15:25:04Z</dcterms:created>
  <dc:creator>Toni</dc:creator>
  <dc:description/>
  <dc:language>en-US</dc:language>
  <cp:lastModifiedBy/>
  <dcterms:modified xsi:type="dcterms:W3CDTF">2024-09-18T17:13:31Z</dcterms:modified>
  <cp:revision>296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